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udari\Desktop\"/>
    </mc:Choice>
  </mc:AlternateContent>
  <bookViews>
    <workbookView xWindow="0" yWindow="0" windowWidth="1197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13" i="1"/>
  <c r="D14" i="1" s="1"/>
  <c r="D21" i="1" l="1"/>
  <c r="E21" i="1" s="1"/>
  <c r="D23" i="1" l="1"/>
  <c r="D24" i="1" s="1"/>
  <c r="E14" i="1"/>
  <c r="E23" i="1" s="1"/>
  <c r="E24" i="1" s="1"/>
  <c r="E22" i="1" l="1"/>
  <c r="D22" i="1"/>
  <c r="F23" i="1"/>
  <c r="D25" i="1"/>
  <c r="D26" i="1" l="1"/>
  <c r="F22" i="1"/>
  <c r="F21" i="1"/>
  <c r="F24" i="1"/>
  <c r="E25" i="1"/>
  <c r="F25" i="1" s="1"/>
  <c r="E26" i="1" l="1"/>
  <c r="F26" i="1" s="1"/>
  <c r="D30" i="1" l="1"/>
  <c r="D31" i="1" s="1"/>
  <c r="D32" i="1" l="1"/>
  <c r="D33" i="1" s="1"/>
</calcChain>
</file>

<file path=xl/sharedStrings.xml><?xml version="1.0" encoding="utf-8"?>
<sst xmlns="http://schemas.openxmlformats.org/spreadsheetml/2006/main" count="31" uniqueCount="30">
  <si>
    <t>Konsumi</t>
  </si>
  <si>
    <t>Tarifa            e lartë (A1)</t>
  </si>
  <si>
    <t xml:space="preserve">   Tarifa         e ultë (A2)</t>
  </si>
  <si>
    <t>Totali</t>
  </si>
  <si>
    <t>Vendos te dhënat (kWh)</t>
  </si>
  <si>
    <t>Tarifat e lartë dhe e ultë</t>
  </si>
  <si>
    <t>A1</t>
  </si>
  <si>
    <t>A2</t>
  </si>
  <si>
    <t>Njësia</t>
  </si>
  <si>
    <t>€-cent/kWh</t>
  </si>
  <si>
    <t xml:space="preserve">Tarifa Fikse </t>
  </si>
  <si>
    <t>€/muaj</t>
  </si>
  <si>
    <t>Rezultatet:</t>
  </si>
  <si>
    <t>Euro</t>
  </si>
  <si>
    <t>Tarifa Fikse</t>
  </si>
  <si>
    <t>Tarifa e energjisë</t>
  </si>
  <si>
    <t>Neto</t>
  </si>
  <si>
    <t>TVSH (8%)</t>
  </si>
  <si>
    <t>Shuma e faturës</t>
  </si>
  <si>
    <t>KALKULATORI PËR LLOGARITJEN E FATURËS</t>
  </si>
  <si>
    <t>Total Euro</t>
  </si>
  <si>
    <t>Euro&lt;=800</t>
  </si>
  <si>
    <t>Euro&gt;800</t>
  </si>
  <si>
    <t>Koeficienti I Alokimit</t>
  </si>
  <si>
    <t xml:space="preserve"> Tarifa - Blloku &lt;800kWh</t>
  </si>
  <si>
    <t xml:space="preserve"> Tarifa - Blloku &gt;800kWh</t>
  </si>
  <si>
    <t>kWh&lt;=800</t>
  </si>
  <si>
    <t>kWh&gt;800</t>
  </si>
  <si>
    <t>Total kWh</t>
  </si>
  <si>
    <t>Kalkulimi sipas tarifave aktuale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</si>
</sst>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_([$€-2]\ * #,##0.00_);_([$€-2]\ * \(#,##0.00\);_([$€-2]\ * &quot;-&quot;??_);_(@_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Border="1"/>
    <xf numFmtId="164" fontId="3" fillId="2" borderId="0" xfId="2" applyNumberFormat="1" applyFont="1" applyFill="1" applyBorder="1" applyAlignment="1">
      <alignment wrapText="1"/>
    </xf>
    <xf numFmtId="164" fontId="3" fillId="2" borderId="0" xfId="2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/>
    <xf numFmtId="166" fontId="3" fillId="2" borderId="0" xfId="0" applyNumberFormat="1" applyFont="1" applyFill="1" applyBorder="1"/>
    <xf numFmtId="43" fontId="3" fillId="2" borderId="0" xfId="1" applyFont="1" applyFill="1" applyBorder="1"/>
    <xf numFmtId="167" fontId="3" fillId="2" borderId="0" xfId="0" applyNumberFormat="1" applyFont="1" applyFill="1" applyBorder="1"/>
    <xf numFmtId="2" fontId="0" fillId="0" borderId="0" xfId="0" applyNumberFormat="1"/>
    <xf numFmtId="0" fontId="3" fillId="2" borderId="0" xfId="0" applyFont="1" applyFill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166" fontId="3" fillId="2" borderId="3" xfId="0" applyNumberFormat="1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 applyAlignment="1">
      <alignment wrapText="1"/>
    </xf>
    <xf numFmtId="2" fontId="2" fillId="4" borderId="0" xfId="0" applyNumberFormat="1" applyFont="1" applyFill="1" applyBorder="1" applyAlignment="1">
      <alignment wrapText="1"/>
    </xf>
    <xf numFmtId="165" fontId="2" fillId="4" borderId="0" xfId="0" applyNumberFormat="1" applyFont="1" applyFill="1" applyBorder="1" applyAlignment="1">
      <alignment wrapText="1"/>
    </xf>
    <xf numFmtId="0" fontId="3" fillId="2" borderId="8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2" fontId="3" fillId="2" borderId="1" xfId="0" applyNumberFormat="1" applyFont="1" applyFill="1" applyBorder="1"/>
    <xf numFmtId="0" fontId="3" fillId="2" borderId="9" xfId="0" applyFont="1" applyFill="1" applyBorder="1"/>
    <xf numFmtId="43" fontId="5" fillId="2" borderId="0" xfId="0" applyNumberFormat="1" applyFont="1" applyFill="1" applyBorder="1" applyAlignment="1">
      <alignment wrapText="1"/>
    </xf>
    <xf numFmtId="43" fontId="5" fillId="2" borderId="0" xfId="1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2" fillId="2" borderId="10" xfId="0" applyFont="1" applyFill="1" applyBorder="1"/>
    <xf numFmtId="167" fontId="3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/>
    <xf numFmtId="2" fontId="3" fillId="2" borderId="10" xfId="0" applyNumberFormat="1" applyFont="1" applyFill="1" applyBorder="1" applyAlignment="1">
      <alignment wrapText="1"/>
    </xf>
    <xf numFmtId="0" fontId="8" fillId="6" borderId="10" xfId="0" applyFont="1" applyFill="1" applyBorder="1"/>
    <xf numFmtId="2" fontId="8" fillId="6" borderId="10" xfId="0" applyNumberFormat="1" applyFont="1" applyFill="1" applyBorder="1" applyAlignment="1">
      <alignment wrapText="1"/>
    </xf>
    <xf numFmtId="0" fontId="6" fillId="5" borderId="11" xfId="0" applyFont="1" applyFill="1" applyBorder="1" applyAlignment="1">
      <alignment horizontal="right"/>
    </xf>
    <xf numFmtId="43" fontId="6" fillId="5" borderId="11" xfId="1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right" wrapText="1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>
      <alignment horizontal="right"/>
    </xf>
    <xf numFmtId="9" fontId="3" fillId="2" borderId="10" xfId="2" applyFont="1" applyFill="1" applyBorder="1" applyAlignment="1">
      <alignment horizontal="right" wrapText="1"/>
    </xf>
    <xf numFmtId="9" fontId="3" fillId="2" borderId="10" xfId="2" applyFont="1" applyFill="1" applyBorder="1" applyAlignment="1">
      <alignment horizontal="right"/>
    </xf>
    <xf numFmtId="0" fontId="3" fillId="2" borderId="10" xfId="0" applyFont="1" applyFill="1" applyBorder="1" applyAlignment="1">
      <alignment horizontal="right" wrapText="1"/>
    </xf>
    <xf numFmtId="2" fontId="3" fillId="2" borderId="10" xfId="0" applyNumberFormat="1" applyFont="1" applyFill="1" applyBorder="1" applyAlignment="1">
      <alignment horizontal="right" wrapText="1"/>
    </xf>
    <xf numFmtId="2" fontId="3" fillId="2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/>
    <xf numFmtId="168" fontId="6" fillId="2" borderId="10" xfId="1" applyNumberFormat="1" applyFont="1" applyFill="1" applyBorder="1" applyAlignment="1">
      <alignment horizontal="right" wrapText="1"/>
    </xf>
    <xf numFmtId="168" fontId="6" fillId="2" borderId="10" xfId="1" applyNumberFormat="1" applyFont="1" applyFill="1" applyBorder="1" applyAlignment="1">
      <alignment horizontal="right"/>
    </xf>
    <xf numFmtId="0" fontId="6" fillId="5" borderId="10" xfId="0" applyFont="1" applyFill="1" applyBorder="1" applyAlignment="1"/>
    <xf numFmtId="43" fontId="6" fillId="5" borderId="10" xfId="1" applyNumberFormat="1" applyFont="1" applyFill="1" applyBorder="1" applyAlignment="1">
      <alignment horizontal="right" wrapText="1"/>
    </xf>
    <xf numFmtId="43" fontId="6" fillId="5" borderId="10" xfId="1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168" fontId="7" fillId="2" borderId="10" xfId="1" applyNumberFormat="1" applyFont="1" applyFill="1" applyBorder="1" applyAlignment="1">
      <alignment horizontal="right" wrapText="1"/>
    </xf>
    <xf numFmtId="168" fontId="3" fillId="2" borderId="0" xfId="1" applyNumberFormat="1" applyFont="1" applyFill="1" applyBorder="1"/>
    <xf numFmtId="43" fontId="6" fillId="2" borderId="10" xfId="1" applyNumberFormat="1" applyFont="1" applyFill="1" applyBorder="1" applyAlignment="1">
      <alignment horizontal="center" vertical="center" wrapText="1"/>
    </xf>
    <xf numFmtId="43" fontId="6" fillId="5" borderId="10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</xdr:row>
      <xdr:rowOff>161925</xdr:rowOff>
    </xdr:from>
    <xdr:to>
      <xdr:col>6</xdr:col>
      <xdr:colOff>152400</xdr:colOff>
      <xdr:row>7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47700"/>
          <a:ext cx="4924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85" zoomScaleNormal="85" workbookViewId="0">
      <selection activeCell="D17" sqref="D17"/>
    </sheetView>
  </sheetViews>
  <sheetFormatPr defaultRowHeight="15" x14ac:dyDescent="0.25"/>
  <cols>
    <col min="2" max="2" width="4.28515625" customWidth="1"/>
    <col min="3" max="3" width="31.140625" customWidth="1"/>
    <col min="4" max="6" width="15.5703125" customWidth="1"/>
    <col min="7" max="7" width="6.42578125" customWidth="1"/>
  </cols>
  <sheetData>
    <row r="1" spans="1:8" ht="18.75" x14ac:dyDescent="0.3">
      <c r="A1" s="1"/>
      <c r="B1" s="5"/>
      <c r="C1" s="5"/>
      <c r="D1" s="10"/>
      <c r="E1" s="5"/>
      <c r="F1" s="5"/>
      <c r="G1" s="5"/>
      <c r="H1" s="17"/>
    </row>
    <row r="2" spans="1:8" ht="19.5" thickBot="1" x14ac:dyDescent="0.35">
      <c r="A2" s="1"/>
      <c r="B2" s="5"/>
      <c r="C2" s="5"/>
      <c r="D2" s="10"/>
      <c r="E2" s="5"/>
      <c r="F2" s="5"/>
      <c r="G2" s="5"/>
      <c r="H2" s="1"/>
    </row>
    <row r="3" spans="1:8" ht="19.5" thickTop="1" x14ac:dyDescent="0.3">
      <c r="A3" s="11"/>
      <c r="B3" s="12"/>
      <c r="C3" s="13"/>
      <c r="D3" s="14"/>
      <c r="E3" s="13"/>
      <c r="F3" s="13"/>
      <c r="G3" s="18"/>
      <c r="H3" s="1"/>
    </row>
    <row r="4" spans="1:8" ht="18.75" x14ac:dyDescent="0.3">
      <c r="A4" s="11"/>
      <c r="B4" s="15"/>
      <c r="C4" s="1"/>
      <c r="D4" s="4"/>
      <c r="E4" s="1"/>
      <c r="F4" s="1"/>
      <c r="G4" s="11"/>
      <c r="H4" s="1"/>
    </row>
    <row r="5" spans="1:8" ht="18.75" x14ac:dyDescent="0.3">
      <c r="A5" s="11"/>
      <c r="B5" s="15"/>
      <c r="C5" s="1"/>
      <c r="D5" s="4"/>
      <c r="E5" s="1"/>
      <c r="F5" s="1"/>
      <c r="G5" s="11"/>
      <c r="H5" s="1"/>
    </row>
    <row r="6" spans="1:8" ht="18.75" x14ac:dyDescent="0.3">
      <c r="A6" s="11"/>
      <c r="B6" s="15"/>
      <c r="C6" s="1"/>
      <c r="D6" s="4"/>
      <c r="E6" s="1"/>
      <c r="F6" s="1"/>
      <c r="G6" s="11"/>
      <c r="H6" s="6"/>
    </row>
    <row r="7" spans="1:8" ht="18.75" x14ac:dyDescent="0.3">
      <c r="A7" s="11"/>
      <c r="B7" s="15"/>
      <c r="C7" s="1"/>
      <c r="D7" s="4"/>
      <c r="E7" s="1"/>
      <c r="F7" s="16"/>
      <c r="G7" s="11"/>
      <c r="H7" s="6"/>
    </row>
    <row r="8" spans="1:8" ht="18.75" x14ac:dyDescent="0.3">
      <c r="A8" s="11"/>
      <c r="B8" s="15"/>
      <c r="C8" s="1"/>
      <c r="D8" s="4"/>
      <c r="E8" s="5"/>
      <c r="F8" s="16"/>
      <c r="G8" s="11"/>
      <c r="H8" s="1"/>
    </row>
    <row r="9" spans="1:8" ht="23.25" x14ac:dyDescent="0.35">
      <c r="A9" s="11"/>
      <c r="B9" s="63" t="s">
        <v>19</v>
      </c>
      <c r="C9" s="64"/>
      <c r="D9" s="64"/>
      <c r="E9" s="64"/>
      <c r="F9" s="64"/>
      <c r="G9" s="65"/>
      <c r="H9" s="1"/>
    </row>
    <row r="10" spans="1:8" ht="18.75" x14ac:dyDescent="0.3">
      <c r="A10" s="11"/>
      <c r="B10" s="15"/>
      <c r="C10" s="66" t="s">
        <v>29</v>
      </c>
      <c r="D10" s="66"/>
      <c r="E10" s="66"/>
      <c r="F10" s="66"/>
      <c r="G10" s="11"/>
      <c r="H10" s="1"/>
    </row>
    <row r="11" spans="1:8" ht="18.75" x14ac:dyDescent="0.3">
      <c r="A11" s="11"/>
      <c r="B11" s="15"/>
      <c r="C11" s="1"/>
      <c r="D11" s="4"/>
      <c r="E11" s="1"/>
      <c r="F11" s="1"/>
      <c r="G11" s="11"/>
      <c r="H11" s="1"/>
    </row>
    <row r="12" spans="1:8" ht="37.5" x14ac:dyDescent="0.3">
      <c r="A12" s="11"/>
      <c r="B12" s="15"/>
      <c r="C12" s="41" t="s">
        <v>0</v>
      </c>
      <c r="D12" s="42" t="s">
        <v>1</v>
      </c>
      <c r="E12" s="42" t="s">
        <v>2</v>
      </c>
      <c r="F12" s="43" t="s">
        <v>3</v>
      </c>
      <c r="G12" s="11"/>
      <c r="H12" s="1"/>
    </row>
    <row r="13" spans="1:8" ht="18.75" x14ac:dyDescent="0.3">
      <c r="A13" s="11"/>
      <c r="B13" s="15"/>
      <c r="C13" s="35" t="s">
        <v>4</v>
      </c>
      <c r="D13" s="44">
        <v>600</v>
      </c>
      <c r="E13" s="45">
        <v>400</v>
      </c>
      <c r="F13" s="46">
        <f>SUM(D13:E13)</f>
        <v>1000</v>
      </c>
      <c r="G13" s="11"/>
      <c r="H13" s="1"/>
    </row>
    <row r="14" spans="1:8" ht="18.75" x14ac:dyDescent="0.3">
      <c r="A14" s="11"/>
      <c r="B14" s="15"/>
      <c r="C14" s="35" t="s">
        <v>23</v>
      </c>
      <c r="D14" s="47">
        <f>D13/F13</f>
        <v>0.6</v>
      </c>
      <c r="E14" s="48">
        <f>1-D14</f>
        <v>0.4</v>
      </c>
      <c r="F14" s="46"/>
      <c r="G14" s="11"/>
      <c r="H14" s="1"/>
    </row>
    <row r="15" spans="1:8" ht="18.75" x14ac:dyDescent="0.3">
      <c r="A15" s="11"/>
      <c r="B15" s="15"/>
      <c r="C15" s="1"/>
      <c r="D15" s="2"/>
      <c r="E15" s="3"/>
      <c r="F15" s="1"/>
      <c r="G15" s="11"/>
      <c r="H15" s="1"/>
    </row>
    <row r="16" spans="1:8" ht="18.75" x14ac:dyDescent="0.3">
      <c r="A16" s="11"/>
      <c r="B16" s="15"/>
      <c r="C16" s="35" t="s">
        <v>5</v>
      </c>
      <c r="D16" s="49" t="s">
        <v>6</v>
      </c>
      <c r="E16" s="46" t="s">
        <v>7</v>
      </c>
      <c r="F16" s="46" t="s">
        <v>8</v>
      </c>
      <c r="G16" s="11"/>
      <c r="H16" s="1"/>
    </row>
    <row r="17" spans="1:8" ht="18.75" x14ac:dyDescent="0.3">
      <c r="A17" s="11"/>
      <c r="B17" s="15"/>
      <c r="C17" s="35" t="s">
        <v>24</v>
      </c>
      <c r="D17" s="50">
        <v>7.79</v>
      </c>
      <c r="E17" s="51">
        <v>3.34</v>
      </c>
      <c r="F17" s="46" t="s">
        <v>9</v>
      </c>
      <c r="G17" s="19"/>
      <c r="H17" s="1"/>
    </row>
    <row r="18" spans="1:8" ht="18.75" x14ac:dyDescent="0.3">
      <c r="A18" s="11"/>
      <c r="B18" s="15"/>
      <c r="C18" s="35" t="s">
        <v>25</v>
      </c>
      <c r="D18" s="51">
        <v>13.29</v>
      </c>
      <c r="E18" s="50">
        <v>6.27</v>
      </c>
      <c r="F18" s="46" t="s">
        <v>9</v>
      </c>
      <c r="G18" s="19"/>
      <c r="H18" s="1"/>
    </row>
    <row r="19" spans="1:8" ht="18.75" x14ac:dyDescent="0.3">
      <c r="A19" s="11"/>
      <c r="B19" s="15"/>
      <c r="C19" s="35" t="s">
        <v>10</v>
      </c>
      <c r="D19" s="35"/>
      <c r="E19" s="36">
        <v>2</v>
      </c>
      <c r="F19" s="46" t="s">
        <v>11</v>
      </c>
      <c r="G19" s="11"/>
      <c r="H19" s="1"/>
    </row>
    <row r="20" spans="1:8" ht="18.75" customHeight="1" x14ac:dyDescent="0.3">
      <c r="A20" s="11"/>
      <c r="B20" s="15"/>
      <c r="C20" s="1"/>
      <c r="D20" s="4"/>
      <c r="E20" s="1"/>
      <c r="F20" s="1"/>
      <c r="G20" s="11"/>
      <c r="H20" s="1"/>
    </row>
    <row r="21" spans="1:8" ht="18.75" customHeight="1" x14ac:dyDescent="0.3">
      <c r="A21" s="11"/>
      <c r="B21" s="15"/>
      <c r="C21" s="52" t="s">
        <v>26</v>
      </c>
      <c r="D21" s="53">
        <f>IF(F13&gt;800,800*D14,D13)</f>
        <v>480</v>
      </c>
      <c r="E21" s="54">
        <f>IF(F13&gt;800,800-D21,E13)</f>
        <v>320</v>
      </c>
      <c r="F21" s="53">
        <f>SUM(D21:E21)</f>
        <v>800</v>
      </c>
      <c r="G21" s="11"/>
      <c r="H21" s="1"/>
    </row>
    <row r="22" spans="1:8" ht="18.75" customHeight="1" x14ac:dyDescent="0.3">
      <c r="A22" s="11"/>
      <c r="B22" s="15"/>
      <c r="C22" s="55" t="s">
        <v>21</v>
      </c>
      <c r="D22" s="56">
        <f>ROUND(D21*D17/100,2)</f>
        <v>37.39</v>
      </c>
      <c r="E22" s="57">
        <f>ROUND(E21*E17/100,2)</f>
        <v>10.69</v>
      </c>
      <c r="F22" s="57">
        <f>D22+E22</f>
        <v>48.08</v>
      </c>
      <c r="G22" s="11"/>
      <c r="H22" s="1"/>
    </row>
    <row r="23" spans="1:8" ht="18.75" customHeight="1" x14ac:dyDescent="0.3">
      <c r="A23" s="11"/>
      <c r="B23" s="15"/>
      <c r="C23" s="52" t="s">
        <v>27</v>
      </c>
      <c r="D23" s="61">
        <f>IF(F13&gt;800,SUM(F13-800)*D14,0)</f>
        <v>120</v>
      </c>
      <c r="E23" s="61">
        <f>IF(F13&gt;800,SUM(F13-800)*E14,0)</f>
        <v>80</v>
      </c>
      <c r="F23" s="61">
        <f>SUM(D23:E23)</f>
        <v>200</v>
      </c>
      <c r="G23" s="11"/>
      <c r="H23" s="1"/>
    </row>
    <row r="24" spans="1:8" ht="18.75" customHeight="1" x14ac:dyDescent="0.3">
      <c r="A24" s="11"/>
      <c r="B24" s="15"/>
      <c r="C24" s="55" t="s">
        <v>22</v>
      </c>
      <c r="D24" s="62">
        <f>D23*D18/100</f>
        <v>15.948</v>
      </c>
      <c r="E24" s="62">
        <f>E23*E18/100</f>
        <v>5.016</v>
      </c>
      <c r="F24" s="62">
        <f>D24+E24</f>
        <v>20.963999999999999</v>
      </c>
      <c r="G24" s="11"/>
      <c r="H24" s="1"/>
    </row>
    <row r="25" spans="1:8" ht="18.75" customHeight="1" x14ac:dyDescent="0.3">
      <c r="A25" s="11"/>
      <c r="B25" s="15"/>
      <c r="C25" s="58" t="s">
        <v>28</v>
      </c>
      <c r="D25" s="59">
        <f>D21+D23</f>
        <v>600</v>
      </c>
      <c r="E25" s="59">
        <f>E21+E23</f>
        <v>400</v>
      </c>
      <c r="F25" s="59">
        <f>SUM(D25:E25)</f>
        <v>1000</v>
      </c>
      <c r="G25" s="32"/>
      <c r="H25" s="1"/>
    </row>
    <row r="26" spans="1:8" ht="18.75" hidden="1" customHeight="1" x14ac:dyDescent="0.3">
      <c r="A26" s="11"/>
      <c r="B26" s="15"/>
      <c r="C26" s="39" t="s">
        <v>20</v>
      </c>
      <c r="D26" s="40">
        <f>D22+D24</f>
        <v>53.338000000000001</v>
      </c>
      <c r="E26" s="40">
        <f>E22+E24</f>
        <v>15.706</v>
      </c>
      <c r="F26" s="40">
        <f>SUM(D26:E26)</f>
        <v>69.043999999999997</v>
      </c>
      <c r="G26" s="11"/>
      <c r="H26" s="1"/>
    </row>
    <row r="27" spans="1:8" ht="18.75" customHeight="1" x14ac:dyDescent="0.3">
      <c r="A27" s="11"/>
      <c r="B27" s="15"/>
      <c r="C27" s="1"/>
      <c r="D27" s="30"/>
      <c r="E27" s="30"/>
      <c r="F27" s="31"/>
      <c r="G27" s="11"/>
      <c r="H27" s="1"/>
    </row>
    <row r="28" spans="1:8" ht="18.75" x14ac:dyDescent="0.3">
      <c r="A28" s="11"/>
      <c r="B28" s="15"/>
      <c r="C28" s="33" t="s">
        <v>12</v>
      </c>
      <c r="D28" s="34" t="s">
        <v>13</v>
      </c>
      <c r="E28" s="7"/>
      <c r="F28" s="7"/>
      <c r="G28" s="11"/>
      <c r="H28" s="1"/>
    </row>
    <row r="29" spans="1:8" ht="18.75" x14ac:dyDescent="0.3">
      <c r="A29" s="11"/>
      <c r="B29" s="15"/>
      <c r="C29" s="35" t="s">
        <v>14</v>
      </c>
      <c r="D29" s="36">
        <f>E19</f>
        <v>2</v>
      </c>
      <c r="E29" s="7"/>
      <c r="F29" s="60"/>
      <c r="G29" s="11"/>
      <c r="H29" s="1"/>
    </row>
    <row r="30" spans="1:8" ht="18.75" x14ac:dyDescent="0.3">
      <c r="A30" s="11"/>
      <c r="B30" s="15"/>
      <c r="C30" s="35" t="s">
        <v>15</v>
      </c>
      <c r="D30" s="36">
        <f>F26</f>
        <v>69.043999999999997</v>
      </c>
      <c r="E30" s="1"/>
      <c r="F30" s="60"/>
      <c r="G30" s="11"/>
      <c r="H30" s="1"/>
    </row>
    <row r="31" spans="1:8" ht="18.75" x14ac:dyDescent="0.3">
      <c r="A31" s="11"/>
      <c r="B31" s="15"/>
      <c r="C31" s="35" t="s">
        <v>16</v>
      </c>
      <c r="D31" s="36">
        <f>D29+D30</f>
        <v>71.043999999999997</v>
      </c>
      <c r="E31" s="1"/>
      <c r="F31" s="5"/>
      <c r="G31" s="11"/>
      <c r="H31" s="1"/>
    </row>
    <row r="32" spans="1:8" ht="18.75" x14ac:dyDescent="0.3">
      <c r="A32" s="11"/>
      <c r="B32" s="15"/>
      <c r="C32" s="35" t="s">
        <v>17</v>
      </c>
      <c r="D32" s="36">
        <f>D31*0.08</f>
        <v>5.6835199999999997</v>
      </c>
      <c r="E32" s="8"/>
      <c r="F32" s="5"/>
      <c r="G32" s="11"/>
      <c r="H32" s="1"/>
    </row>
    <row r="33" spans="1:8" ht="18.75" x14ac:dyDescent="0.3">
      <c r="A33" s="11"/>
      <c r="B33" s="15"/>
      <c r="C33" s="37" t="s">
        <v>18</v>
      </c>
      <c r="D33" s="38">
        <f>D31+D32</f>
        <v>76.727519999999998</v>
      </c>
      <c r="E33" s="1"/>
      <c r="F33" s="5"/>
      <c r="G33" s="11"/>
      <c r="H33" s="1"/>
    </row>
    <row r="34" spans="1:8" ht="18.75" x14ac:dyDescent="0.3">
      <c r="A34" s="1"/>
      <c r="B34" s="15"/>
      <c r="C34" s="20"/>
      <c r="D34" s="21"/>
      <c r="E34" s="1"/>
      <c r="F34" s="5"/>
      <c r="G34" s="11"/>
      <c r="H34" s="1"/>
    </row>
    <row r="35" spans="1:8" ht="18.75" hidden="1" x14ac:dyDescent="0.3">
      <c r="A35" s="1"/>
      <c r="B35" s="15"/>
      <c r="C35" s="22"/>
      <c r="D35" s="23">
        <v>64.59</v>
      </c>
      <c r="E35" s="1"/>
      <c r="F35" s="5"/>
      <c r="G35" s="11"/>
      <c r="H35" s="1"/>
    </row>
    <row r="36" spans="1:8" ht="19.5" thickBot="1" x14ac:dyDescent="0.35">
      <c r="A36" s="1"/>
      <c r="B36" s="24"/>
      <c r="C36" s="25"/>
      <c r="D36" s="26"/>
      <c r="E36" s="27"/>
      <c r="F36" s="28"/>
      <c r="G36" s="29"/>
      <c r="H36" s="1"/>
    </row>
    <row r="37" spans="1:8" ht="19.5" thickTop="1" x14ac:dyDescent="0.3">
      <c r="A37" s="1"/>
      <c r="B37" s="1"/>
      <c r="C37" s="1"/>
      <c r="D37" s="4"/>
      <c r="E37" s="1"/>
      <c r="F37" s="1"/>
      <c r="G37" s="1"/>
      <c r="H37" s="1"/>
    </row>
    <row r="38" spans="1:8" ht="18.75" x14ac:dyDescent="0.3">
      <c r="A38" s="1"/>
      <c r="B38" s="1"/>
      <c r="C38" s="1"/>
      <c r="D38" s="4"/>
      <c r="E38" s="1"/>
      <c r="F38" s="1"/>
      <c r="G38" s="1"/>
      <c r="H38" s="1"/>
    </row>
    <row r="40" spans="1:8" x14ac:dyDescent="0.25">
      <c r="D40" s="9"/>
    </row>
  </sheetData>
  <sheetProtection algorithmName="SHA-512" hashValue="ATuj9qgg1RgDORjMY+tnNPr/tTDsJ+WaYW6lX0quNCJ4vgRlO90LFQWQyggdqVy7ph7Mw5ASifUxEQJfwfJFbw==" saltValue="Zwmoz/PYloOJ0dBax/bxBw==" spinCount="100000" sheet="1" objects="1" scenarios="1"/>
  <mergeCells count="2">
    <mergeCell ref="B9:G9"/>
    <mergeCell ref="C10:F10"/>
  </mergeCells>
  <pageMargins left="0.7" right="0.7" top="0.75" bottom="0.75" header="0.3" footer="0.3"/>
  <pageSetup paperSize="9" orientation="portrait" r:id="rId1"/>
  <ignoredErrors>
    <ignoredError sqref="F22:F23 F24 D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Artan Selmani</dc:creator>
  <cp:lastModifiedBy>Ymer Rudari</cp:lastModifiedBy>
  <dcterms:created xsi:type="dcterms:W3CDTF">2022-02-04T14:09:21Z</dcterms:created>
  <dcterms:modified xsi:type="dcterms:W3CDTF">2024-04-17T12:36:33Z</dcterms:modified>
</cp:coreProperties>
</file>