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sktop\MCC\Datasetet\Datasetet finale\SHQ\5. Humbjet e energjise\"/>
    </mc:Choice>
  </mc:AlternateContent>
  <xr:revisionPtr revIDLastSave="0" documentId="8_{5766798C-5F95-4E69-A73A-01EDABE2B4F7}" xr6:coauthVersionLast="44" xr6:coauthVersionMax="44" xr10:uidLastSave="{00000000-0000-0000-0000-000000000000}"/>
  <bookViews>
    <workbookView xWindow="-108" yWindow="-108" windowWidth="23256" windowHeight="12576"/>
  </bookViews>
  <sheets>
    <sheet name="Realizimet 201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Muaji">'[14]Raportet 2016'!$B$33:$B$44</definedName>
    <definedName name="Viti">'[15]Realizimet 2016'!#REF!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88" i="1" l="1"/>
  <c r="F88" i="1"/>
  <c r="J88" i="1" s="1"/>
  <c r="E88" i="1"/>
  <c r="D88" i="1"/>
  <c r="H87" i="1"/>
  <c r="F87" i="1"/>
  <c r="J87" i="1" s="1"/>
  <c r="E87" i="1"/>
  <c r="D87" i="1"/>
  <c r="H86" i="1"/>
  <c r="F86" i="1"/>
  <c r="J86" i="1" s="1"/>
  <c r="E86" i="1"/>
  <c r="D86" i="1"/>
  <c r="H85" i="1"/>
  <c r="F85" i="1"/>
  <c r="J85" i="1" s="1"/>
  <c r="E85" i="1"/>
  <c r="D85" i="1"/>
  <c r="H84" i="1"/>
  <c r="F84" i="1"/>
  <c r="J84" i="1" s="1"/>
  <c r="E84" i="1"/>
  <c r="D84" i="1"/>
  <c r="H83" i="1"/>
  <c r="F83" i="1"/>
  <c r="J83" i="1" s="1"/>
  <c r="E83" i="1"/>
  <c r="D83" i="1"/>
  <c r="H82" i="1"/>
  <c r="F82" i="1"/>
  <c r="J82" i="1" s="1"/>
  <c r="E82" i="1"/>
  <c r="D82" i="1"/>
  <c r="H81" i="1"/>
  <c r="F81" i="1"/>
  <c r="J81" i="1" s="1"/>
  <c r="E81" i="1"/>
  <c r="D81" i="1"/>
  <c r="H80" i="1"/>
  <c r="F80" i="1"/>
  <c r="J80" i="1" s="1"/>
  <c r="E80" i="1"/>
  <c r="D80" i="1"/>
  <c r="H79" i="1"/>
  <c r="F79" i="1"/>
  <c r="J79" i="1" s="1"/>
  <c r="E79" i="1"/>
  <c r="D79" i="1"/>
  <c r="H78" i="1"/>
  <c r="F78" i="1"/>
  <c r="E78" i="1"/>
  <c r="D78" i="1"/>
  <c r="H77" i="1"/>
  <c r="F77" i="1"/>
  <c r="E77" i="1"/>
  <c r="D77" i="1"/>
  <c r="H76" i="1"/>
  <c r="F76" i="1"/>
  <c r="E76" i="1"/>
  <c r="D76" i="1"/>
  <c r="H75" i="1"/>
  <c r="F75" i="1"/>
  <c r="E75" i="1"/>
  <c r="D75" i="1"/>
  <c r="H74" i="1"/>
  <c r="F74" i="1"/>
  <c r="E74" i="1"/>
  <c r="D74" i="1"/>
  <c r="H73" i="1"/>
  <c r="F73" i="1"/>
  <c r="E73" i="1"/>
  <c r="D73" i="1"/>
  <c r="H72" i="1"/>
  <c r="F72" i="1"/>
  <c r="E72" i="1"/>
  <c r="D72" i="1"/>
  <c r="H71" i="1"/>
  <c r="F71" i="1"/>
  <c r="E71" i="1"/>
  <c r="D71" i="1"/>
  <c r="H70" i="1"/>
  <c r="F70" i="1"/>
  <c r="E70" i="1"/>
  <c r="D70" i="1"/>
  <c r="H69" i="1"/>
  <c r="F69" i="1"/>
  <c r="E69" i="1"/>
  <c r="D69" i="1"/>
  <c r="H68" i="1"/>
  <c r="F68" i="1"/>
  <c r="E68" i="1"/>
  <c r="D68" i="1"/>
  <c r="H67" i="1"/>
  <c r="F67" i="1"/>
  <c r="E67" i="1"/>
  <c r="D67" i="1"/>
  <c r="H66" i="1"/>
  <c r="F66" i="1"/>
  <c r="E66" i="1"/>
  <c r="D66" i="1"/>
  <c r="H65" i="1"/>
  <c r="F65" i="1"/>
  <c r="E65" i="1"/>
  <c r="D65" i="1"/>
  <c r="H64" i="1"/>
  <c r="F64" i="1"/>
  <c r="E64" i="1"/>
  <c r="D64" i="1"/>
  <c r="H63" i="1"/>
  <c r="F63" i="1"/>
  <c r="E63" i="1"/>
  <c r="D63" i="1"/>
  <c r="H62" i="1"/>
  <c r="F62" i="1"/>
  <c r="E62" i="1"/>
  <c r="D62" i="1"/>
  <c r="H61" i="1"/>
  <c r="F61" i="1"/>
  <c r="E61" i="1"/>
  <c r="D61" i="1"/>
  <c r="H60" i="1"/>
  <c r="F60" i="1"/>
  <c r="E60" i="1"/>
  <c r="D60" i="1"/>
  <c r="H59" i="1"/>
  <c r="F59" i="1"/>
  <c r="E59" i="1"/>
  <c r="D59" i="1"/>
  <c r="H58" i="1"/>
  <c r="F58" i="1"/>
  <c r="E58" i="1"/>
  <c r="D58" i="1"/>
  <c r="H57" i="1"/>
  <c r="F57" i="1"/>
  <c r="E57" i="1"/>
  <c r="D57" i="1"/>
  <c r="H56" i="1"/>
  <c r="F56" i="1"/>
  <c r="E56" i="1"/>
  <c r="D56" i="1"/>
  <c r="H55" i="1"/>
  <c r="F55" i="1"/>
  <c r="E55" i="1"/>
  <c r="D55" i="1"/>
  <c r="H54" i="1"/>
  <c r="F54" i="1"/>
  <c r="J54" i="1" s="1"/>
  <c r="E54" i="1"/>
  <c r="D54" i="1"/>
  <c r="H53" i="1"/>
  <c r="I53" i="1" s="1"/>
  <c r="F53" i="1"/>
  <c r="J53" i="1" s="1"/>
  <c r="E53" i="1"/>
  <c r="D53" i="1"/>
  <c r="H52" i="1"/>
  <c r="F52" i="1"/>
  <c r="J52" i="1" s="1"/>
  <c r="E52" i="1"/>
  <c r="D52" i="1"/>
  <c r="H51" i="1"/>
  <c r="I51" i="1" s="1"/>
  <c r="F51" i="1"/>
  <c r="E51" i="1"/>
  <c r="D51" i="1"/>
  <c r="G51" i="1" s="1"/>
  <c r="K51" i="1" s="1"/>
  <c r="H50" i="1"/>
  <c r="I50" i="1" s="1"/>
  <c r="F50" i="1"/>
  <c r="E50" i="1"/>
  <c r="D50" i="1"/>
  <c r="H49" i="1"/>
  <c r="F49" i="1"/>
  <c r="J49" i="1" s="1"/>
  <c r="E49" i="1"/>
  <c r="D49" i="1"/>
  <c r="G49" i="1" s="1"/>
  <c r="H48" i="1"/>
  <c r="I48" i="1" s="1"/>
  <c r="G48" i="1"/>
  <c r="K48" i="1" s="1"/>
  <c r="F48" i="1"/>
  <c r="E48" i="1"/>
  <c r="D48" i="1"/>
  <c r="H47" i="1"/>
  <c r="F47" i="1"/>
  <c r="J47" i="1" s="1"/>
  <c r="E47" i="1"/>
  <c r="D47" i="1"/>
  <c r="G47" i="1" s="1"/>
  <c r="H46" i="1"/>
  <c r="F46" i="1"/>
  <c r="J46" i="1" s="1"/>
  <c r="E46" i="1"/>
  <c r="D46" i="1"/>
  <c r="H45" i="1"/>
  <c r="I45" i="1" s="1"/>
  <c r="F45" i="1"/>
  <c r="J45" i="1" s="1"/>
  <c r="E45" i="1"/>
  <c r="D45" i="1"/>
  <c r="H44" i="1"/>
  <c r="F44" i="1"/>
  <c r="J44" i="1" s="1"/>
  <c r="E44" i="1"/>
  <c r="D44" i="1"/>
  <c r="H43" i="1"/>
  <c r="I43" i="1" s="1"/>
  <c r="F43" i="1"/>
  <c r="E43" i="1"/>
  <c r="D43" i="1"/>
  <c r="H42" i="1"/>
  <c r="I42" i="1" s="1"/>
  <c r="F42" i="1"/>
  <c r="E42" i="1"/>
  <c r="D42" i="1"/>
  <c r="H41" i="1"/>
  <c r="F41" i="1"/>
  <c r="J41" i="1" s="1"/>
  <c r="E41" i="1"/>
  <c r="D41" i="1"/>
  <c r="G41" i="1" s="1"/>
  <c r="H40" i="1"/>
  <c r="I40" i="1" s="1"/>
  <c r="G40" i="1"/>
  <c r="K40" i="1" s="1"/>
  <c r="F40" i="1"/>
  <c r="E40" i="1"/>
  <c r="D40" i="1"/>
  <c r="H39" i="1"/>
  <c r="F39" i="1"/>
  <c r="J39" i="1" s="1"/>
  <c r="E39" i="1"/>
  <c r="D39" i="1"/>
  <c r="G39" i="1" s="1"/>
  <c r="H38" i="1"/>
  <c r="F38" i="1"/>
  <c r="J38" i="1" s="1"/>
  <c r="E38" i="1"/>
  <c r="D38" i="1"/>
  <c r="H37" i="1"/>
  <c r="I37" i="1" s="1"/>
  <c r="F37" i="1"/>
  <c r="J37" i="1" s="1"/>
  <c r="E37" i="1"/>
  <c r="D37" i="1"/>
  <c r="H36" i="1"/>
  <c r="F36" i="1"/>
  <c r="J36" i="1" s="1"/>
  <c r="E36" i="1"/>
  <c r="D36" i="1"/>
  <c r="H35" i="1"/>
  <c r="I35" i="1" s="1"/>
  <c r="F35" i="1"/>
  <c r="E35" i="1"/>
  <c r="D35" i="1"/>
  <c r="G35" i="1" s="1"/>
  <c r="K35" i="1" s="1"/>
  <c r="H34" i="1"/>
  <c r="I34" i="1" s="1"/>
  <c r="F34" i="1"/>
  <c r="E34" i="1"/>
  <c r="D34" i="1"/>
  <c r="H33" i="1"/>
  <c r="F33" i="1"/>
  <c r="J33" i="1" s="1"/>
  <c r="E33" i="1"/>
  <c r="D33" i="1"/>
  <c r="G33" i="1" s="1"/>
  <c r="H32" i="1"/>
  <c r="I32" i="1" s="1"/>
  <c r="G32" i="1"/>
  <c r="K32" i="1" s="1"/>
  <c r="F32" i="1"/>
  <c r="E32" i="1"/>
  <c r="D32" i="1"/>
  <c r="H31" i="1"/>
  <c r="F31" i="1"/>
  <c r="J31" i="1" s="1"/>
  <c r="E31" i="1"/>
  <c r="D31" i="1"/>
  <c r="G31" i="1" s="1"/>
  <c r="H30" i="1"/>
  <c r="F30" i="1"/>
  <c r="J30" i="1" s="1"/>
  <c r="E30" i="1"/>
  <c r="D30" i="1"/>
  <c r="H29" i="1"/>
  <c r="I29" i="1" s="1"/>
  <c r="F29" i="1"/>
  <c r="J29" i="1" s="1"/>
  <c r="E29" i="1"/>
  <c r="D29" i="1"/>
  <c r="H28" i="1"/>
  <c r="F28" i="1"/>
  <c r="J28" i="1" s="1"/>
  <c r="E28" i="1"/>
  <c r="D28" i="1"/>
  <c r="H27" i="1"/>
  <c r="I27" i="1" s="1"/>
  <c r="F27" i="1"/>
  <c r="E27" i="1"/>
  <c r="D27" i="1"/>
  <c r="G27" i="1" s="1"/>
  <c r="K27" i="1" s="1"/>
  <c r="H26" i="1"/>
  <c r="I26" i="1" s="1"/>
  <c r="F26" i="1"/>
  <c r="E26" i="1"/>
  <c r="D26" i="1"/>
  <c r="H25" i="1"/>
  <c r="F25" i="1"/>
  <c r="J25" i="1" s="1"/>
  <c r="E25" i="1"/>
  <c r="D25" i="1"/>
  <c r="G25" i="1" s="1"/>
  <c r="H24" i="1"/>
  <c r="I24" i="1" s="1"/>
  <c r="G24" i="1"/>
  <c r="K24" i="1" s="1"/>
  <c r="F24" i="1"/>
  <c r="E24" i="1"/>
  <c r="D24" i="1"/>
  <c r="H23" i="1"/>
  <c r="I23" i="1" s="1"/>
  <c r="F23" i="1"/>
  <c r="J23" i="1" s="1"/>
  <c r="E23" i="1"/>
  <c r="D23" i="1"/>
  <c r="H22" i="1"/>
  <c r="F22" i="1"/>
  <c r="J22" i="1" s="1"/>
  <c r="E22" i="1"/>
  <c r="D22" i="1"/>
  <c r="J21" i="1"/>
  <c r="H21" i="1"/>
  <c r="F21" i="1"/>
  <c r="G21" i="1" s="1"/>
  <c r="E21" i="1"/>
  <c r="D21" i="1"/>
  <c r="H20" i="1"/>
  <c r="I20" i="1" s="1"/>
  <c r="G20" i="1"/>
  <c r="K20" i="1" s="1"/>
  <c r="F20" i="1"/>
  <c r="E20" i="1"/>
  <c r="D20" i="1"/>
  <c r="H19" i="1"/>
  <c r="I19" i="1" s="1"/>
  <c r="F19" i="1"/>
  <c r="J19" i="1" s="1"/>
  <c r="E19" i="1"/>
  <c r="D19" i="1"/>
  <c r="H18" i="1"/>
  <c r="F18" i="1"/>
  <c r="J18" i="1" s="1"/>
  <c r="E18" i="1"/>
  <c r="D18" i="1"/>
  <c r="J17" i="1"/>
  <c r="H17" i="1"/>
  <c r="F17" i="1"/>
  <c r="G17" i="1" s="1"/>
  <c r="E17" i="1"/>
  <c r="D17" i="1"/>
  <c r="H16" i="1"/>
  <c r="I16" i="1" s="1"/>
  <c r="G16" i="1"/>
  <c r="K16" i="1" s="1"/>
  <c r="F16" i="1"/>
  <c r="E16" i="1"/>
  <c r="D16" i="1"/>
  <c r="H15" i="1"/>
  <c r="I15" i="1" s="1"/>
  <c r="F15" i="1"/>
  <c r="J15" i="1" s="1"/>
  <c r="E15" i="1"/>
  <c r="D15" i="1"/>
  <c r="H14" i="1"/>
  <c r="F14" i="1"/>
  <c r="J14" i="1" s="1"/>
  <c r="E14" i="1"/>
  <c r="D14" i="1"/>
  <c r="J13" i="1"/>
  <c r="H13" i="1"/>
  <c r="F13" i="1"/>
  <c r="G13" i="1" s="1"/>
  <c r="E13" i="1"/>
  <c r="D13" i="1"/>
  <c r="H12" i="1"/>
  <c r="I12" i="1" s="1"/>
  <c r="G12" i="1"/>
  <c r="K12" i="1" s="1"/>
  <c r="F12" i="1"/>
  <c r="E12" i="1"/>
  <c r="D12" i="1"/>
  <c r="I11" i="1"/>
  <c r="H11" i="1"/>
  <c r="F11" i="1"/>
  <c r="J11" i="1" s="1"/>
  <c r="E11" i="1"/>
  <c r="D11" i="1"/>
  <c r="H10" i="1"/>
  <c r="I10" i="1" s="1"/>
  <c r="F10" i="1"/>
  <c r="J10" i="1" s="1"/>
  <c r="E10" i="1"/>
  <c r="D10" i="1"/>
  <c r="H9" i="1"/>
  <c r="F9" i="1"/>
  <c r="J9" i="1" s="1"/>
  <c r="E9" i="1"/>
  <c r="D9" i="1"/>
  <c r="I9" i="1" s="1"/>
  <c r="H8" i="1"/>
  <c r="I8" i="1" s="1"/>
  <c r="F8" i="1"/>
  <c r="J8" i="1" s="1"/>
  <c r="E8" i="1"/>
  <c r="D8" i="1"/>
  <c r="J7" i="1"/>
  <c r="H7" i="1"/>
  <c r="F7" i="1"/>
  <c r="E7" i="1"/>
  <c r="D7" i="1"/>
  <c r="I7" i="1" s="1"/>
  <c r="J6" i="1"/>
  <c r="I6" i="1"/>
  <c r="H6" i="1"/>
  <c r="F6" i="1"/>
  <c r="G6" i="1" s="1"/>
  <c r="K6" i="1" s="1"/>
  <c r="E6" i="1"/>
  <c r="D6" i="1"/>
  <c r="H5" i="1"/>
  <c r="J5" i="1" s="1"/>
  <c r="F5" i="1"/>
  <c r="E5" i="1"/>
  <c r="D5" i="1"/>
  <c r="G5" i="1" s="1"/>
  <c r="K39" i="1" l="1"/>
  <c r="K5" i="1"/>
  <c r="K21" i="1"/>
  <c r="J26" i="1"/>
  <c r="G29" i="1"/>
  <c r="K29" i="1" s="1"/>
  <c r="J34" i="1"/>
  <c r="G37" i="1"/>
  <c r="K37" i="1" s="1"/>
  <c r="J42" i="1"/>
  <c r="G45" i="1"/>
  <c r="K45" i="1" s="1"/>
  <c r="J50" i="1"/>
  <c r="G53" i="1"/>
  <c r="K53" i="1" s="1"/>
  <c r="I5" i="1"/>
  <c r="G11" i="1"/>
  <c r="K11" i="1" s="1"/>
  <c r="G10" i="1"/>
  <c r="K10" i="1" s="1"/>
  <c r="J12" i="1"/>
  <c r="G15" i="1"/>
  <c r="K15" i="1" s="1"/>
  <c r="J16" i="1"/>
  <c r="G19" i="1"/>
  <c r="K19" i="1" s="1"/>
  <c r="J20" i="1"/>
  <c r="G23" i="1"/>
  <c r="K23" i="1" s="1"/>
  <c r="G26" i="1"/>
  <c r="K26" i="1" s="1"/>
  <c r="G34" i="1"/>
  <c r="K34" i="1" s="1"/>
  <c r="G42" i="1"/>
  <c r="K42" i="1" s="1"/>
  <c r="G50" i="1"/>
  <c r="K50" i="1" s="1"/>
  <c r="J55" i="1"/>
  <c r="G55" i="1"/>
  <c r="K55" i="1" s="1"/>
  <c r="J57" i="1"/>
  <c r="G57" i="1"/>
  <c r="K57" i="1" s="1"/>
  <c r="J59" i="1"/>
  <c r="G59" i="1"/>
  <c r="K59" i="1" s="1"/>
  <c r="J61" i="1"/>
  <c r="G61" i="1"/>
  <c r="K61" i="1" s="1"/>
  <c r="J63" i="1"/>
  <c r="G63" i="1"/>
  <c r="J65" i="1"/>
  <c r="G65" i="1"/>
  <c r="J67" i="1"/>
  <c r="G67" i="1"/>
  <c r="J69" i="1"/>
  <c r="G69" i="1"/>
  <c r="J71" i="1"/>
  <c r="G71" i="1"/>
  <c r="K71" i="1" s="1"/>
  <c r="J73" i="1"/>
  <c r="G73" i="1"/>
  <c r="K73" i="1" s="1"/>
  <c r="J75" i="1"/>
  <c r="G75" i="1"/>
  <c r="K75" i="1" s="1"/>
  <c r="J77" i="1"/>
  <c r="G77" i="1"/>
  <c r="K77" i="1" s="1"/>
  <c r="I55" i="1"/>
  <c r="I57" i="1"/>
  <c r="I59" i="1"/>
  <c r="I61" i="1"/>
  <c r="I63" i="1"/>
  <c r="I65" i="1"/>
  <c r="I67" i="1"/>
  <c r="I69" i="1"/>
  <c r="I71" i="1"/>
  <c r="I73" i="1"/>
  <c r="I75" i="1"/>
  <c r="I77" i="1"/>
  <c r="I79" i="1"/>
  <c r="I81" i="1"/>
  <c r="I83" i="1"/>
  <c r="I85" i="1"/>
  <c r="I87" i="1"/>
  <c r="G8" i="1"/>
  <c r="K8" i="1" s="1"/>
  <c r="G14" i="1"/>
  <c r="G18" i="1"/>
  <c r="G22" i="1"/>
  <c r="G28" i="1"/>
  <c r="I31" i="1"/>
  <c r="K31" i="1" s="1"/>
  <c r="G36" i="1"/>
  <c r="K36" i="1" s="1"/>
  <c r="I39" i="1"/>
  <c r="G44" i="1"/>
  <c r="I47" i="1"/>
  <c r="K47" i="1" s="1"/>
  <c r="G52" i="1"/>
  <c r="K52" i="1" s="1"/>
  <c r="I14" i="1"/>
  <c r="I18" i="1"/>
  <c r="I22" i="1"/>
  <c r="I28" i="1"/>
  <c r="I36" i="1"/>
  <c r="I44" i="1"/>
  <c r="I52" i="1"/>
  <c r="G9" i="1"/>
  <c r="K9" i="1" s="1"/>
  <c r="G7" i="1"/>
  <c r="K7" i="1" s="1"/>
  <c r="I25" i="1"/>
  <c r="K25" i="1" s="1"/>
  <c r="J27" i="1"/>
  <c r="G30" i="1"/>
  <c r="K30" i="1" s="1"/>
  <c r="I33" i="1"/>
  <c r="K33" i="1" s="1"/>
  <c r="J35" i="1"/>
  <c r="G38" i="1"/>
  <c r="I41" i="1"/>
  <c r="K41" i="1" s="1"/>
  <c r="J43" i="1"/>
  <c r="G46" i="1"/>
  <c r="K46" i="1" s="1"/>
  <c r="I49" i="1"/>
  <c r="K49" i="1" s="1"/>
  <c r="J51" i="1"/>
  <c r="G54" i="1"/>
  <c r="J56" i="1"/>
  <c r="G56" i="1"/>
  <c r="J58" i="1"/>
  <c r="G58" i="1"/>
  <c r="J60" i="1"/>
  <c r="G60" i="1"/>
  <c r="J62" i="1"/>
  <c r="G62" i="1"/>
  <c r="J64" i="1"/>
  <c r="G64" i="1"/>
  <c r="K64" i="1" s="1"/>
  <c r="J66" i="1"/>
  <c r="G66" i="1"/>
  <c r="K66" i="1" s="1"/>
  <c r="J68" i="1"/>
  <c r="G68" i="1"/>
  <c r="K68" i="1" s="1"/>
  <c r="J70" i="1"/>
  <c r="G70" i="1"/>
  <c r="J72" i="1"/>
  <c r="G72" i="1"/>
  <c r="J74" i="1"/>
  <c r="G74" i="1"/>
  <c r="J76" i="1"/>
  <c r="G76" i="1"/>
  <c r="J78" i="1"/>
  <c r="G78" i="1"/>
  <c r="I13" i="1"/>
  <c r="K13" i="1" s="1"/>
  <c r="I17" i="1"/>
  <c r="K17" i="1" s="1"/>
  <c r="I21" i="1"/>
  <c r="J24" i="1"/>
  <c r="I30" i="1"/>
  <c r="J32" i="1"/>
  <c r="I38" i="1"/>
  <c r="J40" i="1"/>
  <c r="G43" i="1"/>
  <c r="K43" i="1" s="1"/>
  <c r="I46" i="1"/>
  <c r="J48" i="1"/>
  <c r="I54" i="1"/>
  <c r="I56" i="1"/>
  <c r="I58" i="1"/>
  <c r="I60" i="1"/>
  <c r="I62" i="1"/>
  <c r="I64" i="1"/>
  <c r="I66" i="1"/>
  <c r="I68" i="1"/>
  <c r="I70" i="1"/>
  <c r="I72" i="1"/>
  <c r="I74" i="1"/>
  <c r="I76" i="1"/>
  <c r="I78" i="1"/>
  <c r="I80" i="1"/>
  <c r="I82" i="1"/>
  <c r="I84" i="1"/>
  <c r="I86" i="1"/>
  <c r="I88" i="1"/>
  <c r="G79" i="1"/>
  <c r="K79" i="1" s="1"/>
  <c r="G80" i="1"/>
  <c r="K80" i="1" s="1"/>
  <c r="G81" i="1"/>
  <c r="G82" i="1"/>
  <c r="G83" i="1"/>
  <c r="G84" i="1"/>
  <c r="K84" i="1" s="1"/>
  <c r="G85" i="1"/>
  <c r="G86" i="1"/>
  <c r="K86" i="1" s="1"/>
  <c r="G87" i="1"/>
  <c r="K87" i="1" s="1"/>
  <c r="G88" i="1"/>
  <c r="K88" i="1" s="1"/>
  <c r="K69" i="1" l="1"/>
  <c r="K28" i="1"/>
  <c r="K67" i="1"/>
  <c r="K76" i="1"/>
  <c r="K85" i="1"/>
  <c r="K22" i="1"/>
  <c r="K60" i="1"/>
  <c r="K58" i="1"/>
  <c r="K18" i="1"/>
  <c r="K65" i="1"/>
  <c r="K72" i="1"/>
  <c r="K56" i="1"/>
  <c r="K38" i="1"/>
  <c r="K14" i="1"/>
  <c r="K74" i="1"/>
  <c r="K82" i="1"/>
  <c r="K44" i="1"/>
  <c r="K63" i="1"/>
  <c r="K83" i="1"/>
  <c r="K81" i="1"/>
  <c r="K78" i="1"/>
  <c r="K70" i="1"/>
  <c r="K62" i="1"/>
  <c r="K54" i="1"/>
</calcChain>
</file>

<file path=xl/sharedStrings.xml><?xml version="1.0" encoding="utf-8"?>
<sst xmlns="http://schemas.openxmlformats.org/spreadsheetml/2006/main" count="107" uniqueCount="29">
  <si>
    <t>Humbjet sipas muajit dhe distriktit 2014</t>
  </si>
  <si>
    <t>Distriktet</t>
  </si>
  <si>
    <t>Muajt</t>
  </si>
  <si>
    <t>Ngarkimi</t>
  </si>
  <si>
    <t>Realizimi</t>
  </si>
  <si>
    <t>Humbjet teknike</t>
  </si>
  <si>
    <t>Humbjet komerciale</t>
  </si>
  <si>
    <t>Humbjet totale</t>
  </si>
  <si>
    <t>kWh</t>
  </si>
  <si>
    <t>%</t>
  </si>
  <si>
    <t>Prishtinë</t>
  </si>
  <si>
    <t>Janar</t>
  </si>
  <si>
    <t xml:space="preserve">Shkurt 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</si>
  <si>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</si>
  <si>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</si>
  <si>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</si>
  <si>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</si>
  <si>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</si>
  <si>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</si>
  <si>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</si>
  <si>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</si>
  <si>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</si>
  <si>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</si>
  <si>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>Mitrovicë</t>
  </si>
  <si>
    <t>Pejë+HC Dist.</t>
  </si>
  <si>
    <t xml:space="preserve">Gjakovë </t>
  </si>
  <si>
    <t>Prizren</t>
  </si>
  <si>
    <t>Ferizaj</t>
  </si>
  <si>
    <t>Gjilan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</si>
</sst>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_(* #,##0.00_);_(* \(#,##0.00\);_(* &quot;-&quot;??_);_(@_)"/>
    <numFmt numFmtId="166" formatCode="###\ ###\ ##0"/>
    <numFmt numFmtId="167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8">
    <xf numFmtId="0" fontId="0" fillId="0" borderId="0" xfId="0"/>
    <xf numFmtId="0" fontId="3" fillId="0" borderId="1" xfId="3" applyFont="1" applyBorder="1" applyAlignment="1">
      <alignment horizontal="center"/>
    </xf>
    <xf numFmtId="0" fontId="4" fillId="0" borderId="0" xfId="3" applyFont="1"/>
    <xf numFmtId="0" fontId="5" fillId="0" borderId="1" xfId="3" applyFont="1" applyBorder="1" applyAlignment="1">
      <alignment horizontal="center" vertical="center" wrapText="1" readingOrder="1"/>
    </xf>
    <xf numFmtId="0" fontId="5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164" fontId="5" fillId="0" borderId="1" xfId="3" applyNumberFormat="1" applyFont="1" applyBorder="1" applyAlignment="1">
      <alignment horizontal="center" vertical="center" wrapText="1"/>
    </xf>
    <xf numFmtId="164" fontId="5" fillId="0" borderId="1" xfId="3" applyNumberFormat="1" applyFont="1" applyBorder="1" applyAlignment="1">
      <alignment horizontal="center" vertical="center"/>
    </xf>
    <xf numFmtId="165" fontId="6" fillId="0" borderId="1" xfId="1" applyFont="1" applyBorder="1" applyAlignment="1">
      <alignment horizontal="center" vertical="center"/>
    </xf>
    <xf numFmtId="4" fontId="4" fillId="0" borderId="0" xfId="3" applyNumberFormat="1" applyFont="1"/>
    <xf numFmtId="166" fontId="4" fillId="0" borderId="0" xfId="3" applyNumberFormat="1" applyFont="1"/>
    <xf numFmtId="3" fontId="4" fillId="0" borderId="0" xfId="3" applyNumberFormat="1" applyFont="1"/>
    <xf numFmtId="164" fontId="4" fillId="0" borderId="0" xfId="3" applyNumberFormat="1" applyFont="1"/>
    <xf numFmtId="164" fontId="7" fillId="0" borderId="0" xfId="0" applyNumberFormat="1" applyFont="1" applyAlignment="1">
      <alignment vertical="center"/>
    </xf>
    <xf numFmtId="2" fontId="4" fillId="0" borderId="0" xfId="3" applyNumberFormat="1" applyFont="1"/>
    <xf numFmtId="167" fontId="4" fillId="0" borderId="0" xfId="2" applyNumberFormat="1" applyFont="1"/>
    <xf numFmtId="0" fontId="4" fillId="0" borderId="0" xfId="0" applyFont="1"/>
  </cellXfs>
  <cellStyles count="4">
    <cellStyle name="Comma" xfId="1" builtinId="3"/>
    <cellStyle name="Normal" xfId="0" builtinId="0"/>
    <cellStyle name="Normal 2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qorolli/Desktop/New%20folder/Realizimi%20%20-%20Janar%202014-i%20korigjua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ofs\Users\aqorolli\AppData\Local\Microsoft\Windows\Temporary%20Internet%20Files\Content.Outlook\G65QJLFB\22%2010%202014-Realizimi%20%20-Shtator%202014%20xls%20i%20korrigjua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ofs\Home%20Drive\aqorolli\KEDS\2014\Raporti%20per%20ZRRE%20dhe%20Realizimi\Realizimi%20%20-%20Tetor%20201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ofs\Home%20Drive\aqorolli\KEDS\2014\Raporti%20per%20ZRRE%20dhe%20Realizimi\Realizimi%20%20-%20N&#235;ntor%20201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ofs\Home%20Drive\aqorolli\KEDS\2014\Raporti%20per%20ZRRE%20dhe%20Realizimi\Realizimi%20%20-%20Dhjetor%20201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ofs\Home%20Drive\aqorolli\KEDS\2016\Raportet%20nga%20Sherifja\Raport%20janar_dhjetor%202016_PK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MCC/Datasetet/Datasetet%20finale/SHQ/N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ofs\Home%20Drive\aqorolli\KEDS\2014\Raporti%20per%20ZRRE%20dhe%20Realizimi\Realizimi%20%20-%20Shkurt%20201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ofs\Home%20Drive\aqorolli\KEDS\2014\Raporti%20per%20ZRRE%20dhe%20Realizimi\Realizimi%20%20-%20Mars%20201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ofs\Home%20Drive\aqorolli\KEDS\2014\Raporti%20per%20ZRRE%20dhe%20Realizimi\Realizimi%20%20-%20Prill%20201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ofs\Home%20Drive\aqorolli\KEDS\2014\Raporti%20per%20ZRRE%20dhe%20Realizimi\Realizimi%20%20-%20Maj%20201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ofs\Home%20Drive\aqorolli\KEDS\2014\Raporti%20per%20ZRRE%20dhe%20Realizimi\Realizimi%20%20-%20Qershor%20201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ofs\Home%20Drive\aqorolli\KEDS\2014\Raporti%20per%20ZRRE%20dhe%20Realizimi\Realizimi%20%20-%20Korrik%2020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ofs\Home%20Drive\aqorolli\KEDS\2014\Raporti%20per%20ZRRE%20dhe%20Realizimi\Realizimi%20%20-%20Gusht%20201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ofs\Home%20Drive\aqorolli\KEDS\2014\Raporti%20per%20ZRRE%20dhe%20Realizimi\Realizimi%20%20-Shtator%20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lizimi sipas distrik."/>
      <sheetName val="Sipas S.T"/>
      <sheetName val="humbjet sipas distrik."/>
      <sheetName val="Numeri aktiv i konsum."/>
    </sheetNames>
    <sheetDataSet>
      <sheetData sheetId="0" refreshError="1"/>
      <sheetData sheetId="1">
        <row r="5">
          <cell r="F5">
            <v>1</v>
          </cell>
        </row>
      </sheetData>
      <sheetData sheetId="2">
        <row r="7">
          <cell r="B7">
            <v>160872261.59999999</v>
          </cell>
          <cell r="C7">
            <v>102025270</v>
          </cell>
          <cell r="F7">
            <v>26269672.090021096</v>
          </cell>
          <cell r="H7">
            <v>32577319.509978898</v>
          </cell>
        </row>
        <row r="8">
          <cell r="B8">
            <v>76276569</v>
          </cell>
          <cell r="C8">
            <v>24113355.66</v>
          </cell>
          <cell r="F8">
            <v>10103637.169530971</v>
          </cell>
          <cell r="H8">
            <v>42059576.170469031</v>
          </cell>
        </row>
        <row r="9">
          <cell r="B9">
            <v>57425504</v>
          </cell>
          <cell r="C9">
            <v>31319147</v>
          </cell>
          <cell r="F9">
            <v>11387249.941228567</v>
          </cell>
          <cell r="H9">
            <v>14719107.058771433</v>
          </cell>
        </row>
        <row r="10">
          <cell r="B10">
            <v>47104674</v>
          </cell>
          <cell r="C10">
            <v>26110429</v>
          </cell>
          <cell r="F10">
            <v>10558924.931245303</v>
          </cell>
          <cell r="H10">
            <v>10435320.068754697</v>
          </cell>
        </row>
        <row r="11">
          <cell r="B11">
            <v>67948213</v>
          </cell>
          <cell r="C11">
            <v>42061024</v>
          </cell>
          <cell r="F11">
            <v>13394239.055761587</v>
          </cell>
          <cell r="H11">
            <v>12492949.944238413</v>
          </cell>
        </row>
        <row r="12">
          <cell r="B12">
            <v>58556583.920000002</v>
          </cell>
          <cell r="C12">
            <v>40757364.25</v>
          </cell>
          <cell r="F12">
            <v>11878542.083702264</v>
          </cell>
          <cell r="H12">
            <v>5920677.5862977374</v>
          </cell>
        </row>
        <row r="13">
          <cell r="B13">
            <v>38952538.200000003</v>
          </cell>
          <cell r="C13">
            <v>29399197</v>
          </cell>
          <cell r="F13">
            <v>7391180.9076586636</v>
          </cell>
          <cell r="H13">
            <v>2162160.2923413394</v>
          </cell>
        </row>
      </sheetData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lizimi sipas distrik."/>
      <sheetName val="Sipas S.T"/>
      <sheetName val="humbjet sipas distrik."/>
      <sheetName val="Numeri aktiv i konsum."/>
    </sheetNames>
    <sheetDataSet>
      <sheetData sheetId="0"/>
      <sheetData sheetId="1"/>
      <sheetData sheetId="2">
        <row r="7">
          <cell r="F7">
            <v>10139181.066171097</v>
          </cell>
        </row>
        <row r="8">
          <cell r="F8">
            <v>4112093.477875256</v>
          </cell>
        </row>
      </sheetData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lizimi sipas distrik."/>
      <sheetName val="Sipas S.T"/>
      <sheetName val="humbjet sipas distrik."/>
      <sheetName val="Numeri aktiv i konsum."/>
    </sheetNames>
    <sheetDataSet>
      <sheetData sheetId="0"/>
      <sheetData sheetId="1"/>
      <sheetData sheetId="2">
        <row r="7">
          <cell r="B7">
            <v>115505173.60000001</v>
          </cell>
          <cell r="C7">
            <v>80932723</v>
          </cell>
          <cell r="F7">
            <v>17891574.478891488</v>
          </cell>
          <cell r="H7">
            <v>16680876.121108521</v>
          </cell>
        </row>
        <row r="8">
          <cell r="B8">
            <v>55197626</v>
          </cell>
          <cell r="C8">
            <v>21230162</v>
          </cell>
          <cell r="F8">
            <v>6977369.3775066901</v>
          </cell>
          <cell r="H8">
            <v>26990094.622493312</v>
          </cell>
        </row>
        <row r="9">
          <cell r="B9">
            <v>41073892</v>
          </cell>
          <cell r="C9">
            <v>27142807</v>
          </cell>
          <cell r="F9">
            <v>8090189.079776777</v>
          </cell>
          <cell r="H9">
            <v>5840895.920223223</v>
          </cell>
        </row>
        <row r="10">
          <cell r="B10">
            <v>33582100</v>
          </cell>
          <cell r="C10">
            <v>22801496</v>
          </cell>
          <cell r="F10">
            <v>6839984.7814442022</v>
          </cell>
          <cell r="H10">
            <v>3940619.2185557978</v>
          </cell>
        </row>
        <row r="11">
          <cell r="B11">
            <v>49960179</v>
          </cell>
          <cell r="C11">
            <v>35828871</v>
          </cell>
          <cell r="F11">
            <v>9399777.0023237076</v>
          </cell>
          <cell r="H11">
            <v>4731530.9976762924</v>
          </cell>
        </row>
        <row r="12">
          <cell r="B12">
            <v>47269299</v>
          </cell>
          <cell r="C12">
            <v>34818048.999999993</v>
          </cell>
          <cell r="F12">
            <v>9079083.5513597</v>
          </cell>
          <cell r="H12">
            <v>3372166.4486403074</v>
          </cell>
        </row>
        <row r="13">
          <cell r="B13">
            <v>33126420.599999998</v>
          </cell>
          <cell r="C13">
            <v>26886957</v>
          </cell>
          <cell r="F13">
            <v>6043164.4931778042</v>
          </cell>
          <cell r="H13">
            <v>196299.1068221936</v>
          </cell>
        </row>
      </sheetData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lizimi sipas distrik."/>
      <sheetName val="Sipas S.T"/>
      <sheetName val="humbjet sipas distrik."/>
      <sheetName val="Numeri aktiv i konsum."/>
    </sheetNames>
    <sheetDataSet>
      <sheetData sheetId="0"/>
      <sheetData sheetId="1"/>
      <sheetData sheetId="2">
        <row r="7">
          <cell r="B7">
            <v>133113515.40000001</v>
          </cell>
          <cell r="C7">
            <v>94119907</v>
          </cell>
          <cell r="F7">
            <v>19669931.488473069</v>
          </cell>
          <cell r="H7">
            <v>19323676.911526937</v>
          </cell>
        </row>
        <row r="8">
          <cell r="B8">
            <v>61350570</v>
          </cell>
          <cell r="C8">
            <v>20981596</v>
          </cell>
          <cell r="F8">
            <v>7322201.4498000918</v>
          </cell>
          <cell r="H8">
            <v>33046772.550199907</v>
          </cell>
        </row>
        <row r="9">
          <cell r="B9">
            <v>44346602.000000007</v>
          </cell>
          <cell r="C9">
            <v>27988028.999999996</v>
          </cell>
          <cell r="F9">
            <v>8135835.6569181886</v>
          </cell>
          <cell r="H9">
            <v>8222737.3430818226</v>
          </cell>
        </row>
        <row r="10">
          <cell r="B10">
            <v>36195284</v>
          </cell>
          <cell r="C10">
            <v>23294551</v>
          </cell>
          <cell r="F10">
            <v>7349776.3939639637</v>
          </cell>
          <cell r="H10">
            <v>5550956.6060360363</v>
          </cell>
        </row>
        <row r="11">
          <cell r="B11">
            <v>54043013</v>
          </cell>
          <cell r="C11">
            <v>37843777.000000007</v>
          </cell>
          <cell r="F11">
            <v>9881277.035698574</v>
          </cell>
          <cell r="H11">
            <v>6317958.9643014185</v>
          </cell>
        </row>
        <row r="12">
          <cell r="B12">
            <v>49166206</v>
          </cell>
          <cell r="C12">
            <v>36187572</v>
          </cell>
          <cell r="F12">
            <v>9514052.0842719637</v>
          </cell>
          <cell r="H12">
            <v>3464581.9157280363</v>
          </cell>
        </row>
        <row r="13">
          <cell r="B13">
            <v>33231980.199999999</v>
          </cell>
          <cell r="C13">
            <v>26922955</v>
          </cell>
          <cell r="F13">
            <v>6022392.4882102059</v>
          </cell>
          <cell r="H13">
            <v>286632.71178979333</v>
          </cell>
        </row>
      </sheetData>
      <sheetData sheetId="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lizimi sipas distrik."/>
      <sheetName val="Sipas S.T"/>
      <sheetName val="humbjet sipas distrik."/>
      <sheetName val="Numeri aktiv i konsum."/>
    </sheetNames>
    <sheetDataSet>
      <sheetData sheetId="0"/>
      <sheetData sheetId="1"/>
      <sheetData sheetId="2">
        <row r="7">
          <cell r="B7">
            <v>156948504.5</v>
          </cell>
          <cell r="C7">
            <v>101328835.31</v>
          </cell>
          <cell r="F7">
            <v>24776815.061928198</v>
          </cell>
          <cell r="H7">
            <v>30842854.1280718</v>
          </cell>
        </row>
        <row r="8">
          <cell r="B8">
            <v>74734409</v>
          </cell>
          <cell r="C8">
            <v>22929850.999999996</v>
          </cell>
          <cell r="F8">
            <v>9133870.4633129016</v>
          </cell>
          <cell r="H8">
            <v>42670687.536687098</v>
          </cell>
        </row>
        <row r="9">
          <cell r="B9">
            <v>54638257</v>
          </cell>
          <cell r="C9">
            <v>32534925</v>
          </cell>
          <cell r="F9">
            <v>10930895.810487684</v>
          </cell>
          <cell r="H9">
            <v>11172436.189512316</v>
          </cell>
        </row>
        <row r="10">
          <cell r="B10">
            <v>45756930</v>
          </cell>
          <cell r="C10">
            <v>26056068</v>
          </cell>
          <cell r="F10">
            <v>9807078.1038400102</v>
          </cell>
          <cell r="H10">
            <v>9893783.8961599898</v>
          </cell>
        </row>
        <row r="11">
          <cell r="B11">
            <v>66236110</v>
          </cell>
          <cell r="C11">
            <v>42080455</v>
          </cell>
          <cell r="F11">
            <v>12870154.282895863</v>
          </cell>
          <cell r="H11">
            <v>11285500.717104137</v>
          </cell>
        </row>
        <row r="12">
          <cell r="B12">
            <v>57791269.548</v>
          </cell>
          <cell r="C12">
            <v>38301639.590000004</v>
          </cell>
          <cell r="F12">
            <v>11244984.736781953</v>
          </cell>
          <cell r="H12">
            <v>8244645.2212180439</v>
          </cell>
        </row>
        <row r="13">
          <cell r="B13">
            <v>40175467.800000004</v>
          </cell>
          <cell r="C13">
            <v>30523375</v>
          </cell>
          <cell r="F13">
            <v>7465558.5603186972</v>
          </cell>
          <cell r="H13">
            <v>2186534.2396813072</v>
          </cell>
        </row>
      </sheetData>
      <sheetData sheetId="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a 2016"/>
      <sheetName val="Raportet 2016"/>
      <sheetName val="Realizimet 2016"/>
      <sheetName val="KEK"/>
      <sheetName val="Bruto konsumi 1-2"/>
      <sheetName val="Konsumi dhe Humbjet"/>
      <sheetName val="Faturimi_Arkëtimi_Çmimi mesatar"/>
      <sheetName val="Sheet1"/>
    </sheetNames>
    <sheetDataSet>
      <sheetData sheetId="0"/>
      <sheetData sheetId="1">
        <row r="33">
          <cell r="B33" t="str">
            <v>Janar</v>
          </cell>
        </row>
        <row r="34">
          <cell r="B34" t="str">
            <v>Shkurt</v>
          </cell>
        </row>
        <row r="35">
          <cell r="B35" t="str">
            <v>Mars</v>
          </cell>
        </row>
        <row r="36">
          <cell r="B36" t="str">
            <v>Prill</v>
          </cell>
        </row>
        <row r="37">
          <cell r="B37" t="str">
            <v>Maj</v>
          </cell>
        </row>
        <row r="38">
          <cell r="B38" t="str">
            <v>Qershor</v>
          </cell>
        </row>
        <row r="39">
          <cell r="B39" t="str">
            <v>Korrik</v>
          </cell>
        </row>
        <row r="40">
          <cell r="B40" t="str">
            <v>Gusht</v>
          </cell>
        </row>
        <row r="41">
          <cell r="B41" t="str">
            <v>Shtator</v>
          </cell>
        </row>
        <row r="42">
          <cell r="B42" t="str">
            <v>Tetor</v>
          </cell>
        </row>
        <row r="43">
          <cell r="B43" t="str">
            <v>Nentor</v>
          </cell>
        </row>
        <row r="44">
          <cell r="B44" t="str">
            <v>Dhjetor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lizimet 2010"/>
      <sheetName val="Realizimet 2011"/>
      <sheetName val="Realizimet 2012"/>
      <sheetName val="Realizimet 2013"/>
      <sheetName val="Realizimet 2014"/>
      <sheetName val="Realizimet 2015"/>
      <sheetName val="Realizimet 2016"/>
      <sheetName val="Realizimet 2017"/>
      <sheetName val="Realizimet 2018"/>
      <sheetName val="Realizimet 2019"/>
      <sheetName val="Tot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lizimi sipas distrik."/>
      <sheetName val="Sipas S.T"/>
      <sheetName val="humbjet sipas distrik."/>
      <sheetName val="Numeri aktiv i konsum."/>
    </sheetNames>
    <sheetDataSet>
      <sheetData sheetId="0"/>
      <sheetData sheetId="1"/>
      <sheetData sheetId="2">
        <row r="7">
          <cell r="B7">
            <v>128830356</v>
          </cell>
          <cell r="C7">
            <v>85720283</v>
          </cell>
          <cell r="F7">
            <v>20851749.562502801</v>
          </cell>
          <cell r="H7">
            <v>22258323.437497199</v>
          </cell>
        </row>
        <row r="8">
          <cell r="B8">
            <v>62530832</v>
          </cell>
          <cell r="C8">
            <v>19269680</v>
          </cell>
          <cell r="F8">
            <v>8090469.6058763908</v>
          </cell>
          <cell r="H8">
            <v>35170682.394123606</v>
          </cell>
        </row>
        <row r="9">
          <cell r="B9">
            <v>46462826</v>
          </cell>
          <cell r="C9">
            <v>26341682</v>
          </cell>
          <cell r="F9">
            <v>9008141.5264575966</v>
          </cell>
          <cell r="H9">
            <v>11113002.473542403</v>
          </cell>
        </row>
        <row r="10">
          <cell r="B10">
            <v>37748672</v>
          </cell>
          <cell r="C10">
            <v>22608702</v>
          </cell>
          <cell r="F10">
            <v>8257762.7861997131</v>
          </cell>
          <cell r="H10">
            <v>6882207.2138002869</v>
          </cell>
        </row>
        <row r="11">
          <cell r="B11">
            <v>54993573</v>
          </cell>
          <cell r="C11">
            <v>35694885</v>
          </cell>
          <cell r="F11">
            <v>10522503.737947308</v>
          </cell>
          <cell r="H11">
            <v>8776184.2620526925</v>
          </cell>
        </row>
        <row r="12">
          <cell r="B12">
            <v>48458546.039999999</v>
          </cell>
          <cell r="C12">
            <v>35458837.25</v>
          </cell>
          <cell r="F12">
            <v>9729022.5596285313</v>
          </cell>
          <cell r="H12">
            <v>3270686.2303714678</v>
          </cell>
        </row>
        <row r="13">
          <cell r="B13">
            <v>32011804.199999996</v>
          </cell>
          <cell r="C13">
            <v>24767346.000000004</v>
          </cell>
          <cell r="F13">
            <v>5954971.2487466307</v>
          </cell>
          <cell r="H13">
            <v>1289486.9512533611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lizimi sipas distrik."/>
      <sheetName val="Sipas S.T"/>
      <sheetName val="humbjet sipas distrik."/>
      <sheetName val="Numeri aktiv i konsum."/>
    </sheetNames>
    <sheetDataSet>
      <sheetData sheetId="0"/>
      <sheetData sheetId="1"/>
      <sheetData sheetId="2">
        <row r="7">
          <cell r="B7">
            <v>130062707.80000001</v>
          </cell>
          <cell r="C7">
            <v>86472308</v>
          </cell>
          <cell r="F7">
            <v>20743085.121095993</v>
          </cell>
          <cell r="H7">
            <v>22847314.678904019</v>
          </cell>
        </row>
        <row r="8">
          <cell r="B8">
            <v>62419204</v>
          </cell>
          <cell r="C8">
            <v>20995108</v>
          </cell>
          <cell r="F8">
            <v>7763419.7078985088</v>
          </cell>
          <cell r="H8">
            <v>33660676.292101488</v>
          </cell>
        </row>
        <row r="9">
          <cell r="B9">
            <v>45993672</v>
          </cell>
          <cell r="C9">
            <v>27494434</v>
          </cell>
          <cell r="F9">
            <v>8682547.3426034786</v>
          </cell>
          <cell r="H9">
            <v>9816690.6573965214</v>
          </cell>
        </row>
        <row r="10">
          <cell r="B10">
            <v>37823876</v>
          </cell>
          <cell r="C10">
            <v>23705086</v>
          </cell>
          <cell r="F10">
            <v>8086642.8303403212</v>
          </cell>
          <cell r="H10">
            <v>6032147.1696596788</v>
          </cell>
        </row>
        <row r="11">
          <cell r="B11">
            <v>55505562</v>
          </cell>
          <cell r="C11">
            <v>37098058</v>
          </cell>
          <cell r="F11">
            <v>10466997.565742135</v>
          </cell>
          <cell r="H11">
            <v>7940506.434257865</v>
          </cell>
        </row>
        <row r="12">
          <cell r="B12">
            <v>50051162</v>
          </cell>
          <cell r="C12">
            <v>34314524.109999999</v>
          </cell>
          <cell r="F12">
            <v>9768592.5785313305</v>
          </cell>
          <cell r="H12">
            <v>5968045.3114686701</v>
          </cell>
        </row>
        <row r="13">
          <cell r="B13">
            <v>33754132</v>
          </cell>
          <cell r="C13">
            <v>26403056</v>
          </cell>
          <cell r="F13">
            <v>6179699.873344427</v>
          </cell>
          <cell r="H13">
            <v>1171376.126655573</v>
          </cell>
        </row>
      </sheetData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lizimi sipas distrik."/>
      <sheetName val="Sipas S.T"/>
      <sheetName val="humbjet sipas distrik."/>
      <sheetName val="Numeri aktiv i konsum."/>
    </sheetNames>
    <sheetDataSet>
      <sheetData sheetId="0"/>
      <sheetData sheetId="1"/>
      <sheetData sheetId="2">
        <row r="7">
          <cell r="B7">
            <v>112425670.8</v>
          </cell>
          <cell r="C7">
            <v>79916982.000000015</v>
          </cell>
          <cell r="F7">
            <v>13005250.921189811</v>
          </cell>
          <cell r="H7">
            <v>19503437.878810171</v>
          </cell>
        </row>
        <row r="8">
          <cell r="B8">
            <v>52272592</v>
          </cell>
          <cell r="C8">
            <v>19785238</v>
          </cell>
          <cell r="F8">
            <v>4987208.1338436566</v>
          </cell>
          <cell r="H8">
            <v>27500145.866156343</v>
          </cell>
        </row>
        <row r="9">
          <cell r="B9">
            <v>40099869</v>
          </cell>
          <cell r="C9">
            <v>26199854</v>
          </cell>
          <cell r="F9">
            <v>5893022.7397945132</v>
          </cell>
          <cell r="H9">
            <v>8006992.2602054868</v>
          </cell>
        </row>
        <row r="10">
          <cell r="B10">
            <v>33365938.000000004</v>
          </cell>
          <cell r="C10">
            <v>22075028.999999996</v>
          </cell>
          <cell r="F10">
            <v>5288012.5402526427</v>
          </cell>
          <cell r="H10">
            <v>6002896.4597473647</v>
          </cell>
        </row>
        <row r="11">
          <cell r="B11">
            <v>48986218</v>
          </cell>
          <cell r="C11">
            <v>35193455.000000007</v>
          </cell>
          <cell r="F11">
            <v>6785159.6435805736</v>
          </cell>
          <cell r="H11">
            <v>7007603.3564194189</v>
          </cell>
        </row>
        <row r="12">
          <cell r="B12">
            <v>45164710</v>
          </cell>
          <cell r="C12">
            <v>33271392.939999998</v>
          </cell>
          <cell r="F12">
            <v>6814882.5720935799</v>
          </cell>
          <cell r="H12">
            <v>5078434.4879064225</v>
          </cell>
        </row>
        <row r="13">
          <cell r="B13">
            <v>32204649</v>
          </cell>
          <cell r="C13">
            <v>27569733.5755</v>
          </cell>
          <cell r="F13">
            <v>4422430.2771569379</v>
          </cell>
          <cell r="H13">
            <v>212485.14734306186</v>
          </cell>
        </row>
      </sheetData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lizimi sipas distrik."/>
      <sheetName val="Sipas S.T"/>
      <sheetName val="humbjet sipas distrik."/>
      <sheetName val="Numeri aktiv i konsum."/>
    </sheetNames>
    <sheetDataSet>
      <sheetData sheetId="0"/>
      <sheetData sheetId="1"/>
      <sheetData sheetId="2">
        <row r="7">
          <cell r="B7">
            <v>101810926.80000001</v>
          </cell>
          <cell r="C7">
            <v>80913763.280000001</v>
          </cell>
          <cell r="F7">
            <v>11663103.617689444</v>
          </cell>
          <cell r="H7">
            <v>9234059.902310567</v>
          </cell>
        </row>
        <row r="8">
          <cell r="B8">
            <v>46239981</v>
          </cell>
          <cell r="C8">
            <v>21042498.460000005</v>
          </cell>
          <cell r="F8">
            <v>4609170.4039115449</v>
          </cell>
          <cell r="H8">
            <v>20588312.13608845</v>
          </cell>
        </row>
        <row r="9">
          <cell r="B9">
            <v>37508354</v>
          </cell>
          <cell r="C9">
            <v>28787389.140000001</v>
          </cell>
          <cell r="F9">
            <v>5519418.7472331701</v>
          </cell>
          <cell r="H9">
            <v>3201546.1127668293</v>
          </cell>
        </row>
        <row r="10">
          <cell r="B10">
            <v>31262082</v>
          </cell>
          <cell r="C10">
            <v>23529026.979999997</v>
          </cell>
          <cell r="F10">
            <v>4862043.7963952208</v>
          </cell>
          <cell r="H10">
            <v>2871011.2236047825</v>
          </cell>
        </row>
        <row r="11">
          <cell r="B11">
            <v>45795367.999999993</v>
          </cell>
          <cell r="C11">
            <v>38035521.980000012</v>
          </cell>
          <cell r="F11">
            <v>6184863.5341467019</v>
          </cell>
          <cell r="H11">
            <v>1574982.485853279</v>
          </cell>
        </row>
        <row r="12">
          <cell r="B12">
            <v>44193973.000000007</v>
          </cell>
          <cell r="C12">
            <v>33827113.739999987</v>
          </cell>
          <cell r="F12">
            <v>6598527.1005894905</v>
          </cell>
          <cell r="H12">
            <v>3768332.1594105298</v>
          </cell>
        </row>
        <row r="13">
          <cell r="B13">
            <v>31176326.200000003</v>
          </cell>
          <cell r="C13">
            <v>26333025.354499996</v>
          </cell>
          <cell r="F13">
            <v>4260927.3795269765</v>
          </cell>
          <cell r="H13">
            <v>582373.46597303078</v>
          </cell>
        </row>
      </sheetData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lizimi sipas distrik."/>
      <sheetName val="Sipas S.T"/>
      <sheetName val="humbjet sipas distrik."/>
      <sheetName val="Numeri aktiv i konsum."/>
    </sheetNames>
    <sheetDataSet>
      <sheetData sheetId="0"/>
      <sheetData sheetId="1"/>
      <sheetData sheetId="2">
        <row r="7">
          <cell r="B7">
            <v>88547181.799999997</v>
          </cell>
          <cell r="C7">
            <v>68969762.760000005</v>
          </cell>
          <cell r="F7">
            <v>10096884.403900897</v>
          </cell>
          <cell r="H7">
            <v>9480534.6360990945</v>
          </cell>
        </row>
        <row r="8">
          <cell r="B8">
            <v>37581911</v>
          </cell>
          <cell r="C8">
            <v>18390882.640000001</v>
          </cell>
          <cell r="F8">
            <v>4008656.4757283824</v>
          </cell>
          <cell r="H8">
            <v>15182371.884271618</v>
          </cell>
        </row>
        <row r="9">
          <cell r="B9">
            <v>33357521</v>
          </cell>
          <cell r="C9">
            <v>23992074.009999998</v>
          </cell>
          <cell r="F9">
            <v>4857052.0840885257</v>
          </cell>
          <cell r="H9">
            <v>4508394.9059114764</v>
          </cell>
        </row>
        <row r="10">
          <cell r="B10">
            <v>27895592</v>
          </cell>
          <cell r="C10">
            <v>20429698.07</v>
          </cell>
          <cell r="F10">
            <v>4342245.5042209774</v>
          </cell>
          <cell r="H10">
            <v>3123648.4257790223</v>
          </cell>
        </row>
        <row r="11">
          <cell r="B11">
            <v>40683147</v>
          </cell>
          <cell r="C11">
            <v>31630074.98</v>
          </cell>
          <cell r="F11">
            <v>5703023.7107200064</v>
          </cell>
          <cell r="H11">
            <v>3350048.3092799932</v>
          </cell>
        </row>
        <row r="12">
          <cell r="B12">
            <v>40172003.000000007</v>
          </cell>
          <cell r="C12">
            <v>31365120.009999998</v>
          </cell>
          <cell r="F12">
            <v>6004988.6480803965</v>
          </cell>
          <cell r="H12">
            <v>2801894.3419196131</v>
          </cell>
        </row>
        <row r="13">
          <cell r="B13">
            <v>29494902.399999999</v>
          </cell>
          <cell r="C13">
            <v>24674520.82</v>
          </cell>
          <cell r="F13">
            <v>4003171.1754141808</v>
          </cell>
          <cell r="H13">
            <v>817210.40458581736</v>
          </cell>
        </row>
      </sheetData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lizimi sipas distrik."/>
      <sheetName val="Sipas S.T"/>
      <sheetName val="humbjet sipas distrik."/>
      <sheetName val="Numeri aktiv i konsum."/>
    </sheetNames>
    <sheetDataSet>
      <sheetData sheetId="0"/>
      <sheetData sheetId="1"/>
      <sheetData sheetId="2">
        <row r="7">
          <cell r="B7">
            <v>91225325.599999994</v>
          </cell>
          <cell r="C7">
            <v>72427322.809999987</v>
          </cell>
          <cell r="F7">
            <v>10460976.511802847</v>
          </cell>
          <cell r="H7">
            <v>8337026.27819716</v>
          </cell>
        </row>
        <row r="8">
          <cell r="B8">
            <v>38184783</v>
          </cell>
          <cell r="C8">
            <v>20219513.350000001</v>
          </cell>
          <cell r="F8">
            <v>4265430</v>
          </cell>
          <cell r="H8">
            <v>13699839.649999999</v>
          </cell>
        </row>
        <row r="9">
          <cell r="B9">
            <v>35826955</v>
          </cell>
          <cell r="C9">
            <v>26768017.41</v>
          </cell>
          <cell r="F9">
            <v>5208106.0099500064</v>
          </cell>
          <cell r="H9">
            <v>3850831.5800499935</v>
          </cell>
        </row>
        <row r="10">
          <cell r="B10">
            <v>30454608</v>
          </cell>
          <cell r="C10">
            <v>22988461.649999999</v>
          </cell>
          <cell r="F10">
            <v>4840287.4765370321</v>
          </cell>
          <cell r="H10">
            <v>2625858.8734629694</v>
          </cell>
        </row>
        <row r="11">
          <cell r="B11">
            <v>44777037.000000007</v>
          </cell>
          <cell r="C11">
            <v>36570080.019999996</v>
          </cell>
          <cell r="F11">
            <v>6480102.5259509478</v>
          </cell>
          <cell r="H11">
            <v>1726854.4540490638</v>
          </cell>
        </row>
        <row r="12">
          <cell r="B12">
            <v>43332917</v>
          </cell>
          <cell r="C12">
            <v>33613861.600000009</v>
          </cell>
          <cell r="F12">
            <v>6706864.0370919993</v>
          </cell>
          <cell r="H12">
            <v>3012191.3629079917</v>
          </cell>
        </row>
        <row r="13">
          <cell r="B13">
            <v>32879867</v>
          </cell>
          <cell r="C13">
            <v>28189728.199999996</v>
          </cell>
          <cell r="F13">
            <v>4463801.6265599998</v>
          </cell>
          <cell r="H13">
            <v>226337.1734400047</v>
          </cell>
        </row>
      </sheetData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lizimi sipas distrik."/>
      <sheetName val="Sipas S.T"/>
      <sheetName val="humbjet sipas distrik."/>
      <sheetName val="Numeri aktiv i konsum."/>
    </sheetNames>
    <sheetDataSet>
      <sheetData sheetId="0"/>
      <sheetData sheetId="1"/>
      <sheetData sheetId="2">
        <row r="7">
          <cell r="B7">
            <v>89165754.400000006</v>
          </cell>
          <cell r="C7">
            <v>71139283.140000001</v>
          </cell>
          <cell r="F7">
            <v>10544841.030314347</v>
          </cell>
          <cell r="H7">
            <v>7481630.2296856586</v>
          </cell>
        </row>
        <row r="8">
          <cell r="B8">
            <v>37419255</v>
          </cell>
          <cell r="C8">
            <v>20246958.050000001</v>
          </cell>
          <cell r="F8">
            <v>4219275.4079756737</v>
          </cell>
          <cell r="H8">
            <v>12953021.542024326</v>
          </cell>
        </row>
        <row r="9">
          <cell r="B9">
            <v>35867590</v>
          </cell>
          <cell r="C9">
            <v>26753890.890000001</v>
          </cell>
          <cell r="F9">
            <v>5235642.5478256131</v>
          </cell>
          <cell r="H9">
            <v>3878056.5621743863</v>
          </cell>
        </row>
        <row r="10">
          <cell r="B10">
            <v>30695674</v>
          </cell>
          <cell r="C10">
            <v>23005694.43</v>
          </cell>
          <cell r="F10">
            <v>4899288.8076400496</v>
          </cell>
          <cell r="H10">
            <v>2790690.7623599507</v>
          </cell>
        </row>
        <row r="11">
          <cell r="B11">
            <v>46511106</v>
          </cell>
          <cell r="C11">
            <v>36706845.710000001</v>
          </cell>
          <cell r="F11">
            <v>6794487.6617717948</v>
          </cell>
          <cell r="H11">
            <v>3009772.6282282043</v>
          </cell>
        </row>
        <row r="12">
          <cell r="B12">
            <v>43177508.359999999</v>
          </cell>
          <cell r="C12">
            <v>35714424.899999999</v>
          </cell>
          <cell r="F12">
            <v>6705449.2096107509</v>
          </cell>
          <cell r="H12">
            <v>757634.25038925</v>
          </cell>
        </row>
        <row r="13">
          <cell r="B13">
            <v>32278361.800000001</v>
          </cell>
          <cell r="C13">
            <v>27660927.649999999</v>
          </cell>
          <cell r="F13">
            <v>4362015.6219345247</v>
          </cell>
          <cell r="H13">
            <v>255418.5280654775</v>
          </cell>
        </row>
      </sheetData>
      <sheetData sheetId="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lizimi sipas distrik."/>
      <sheetName val="Sipas S.T"/>
      <sheetName val="humbjet sipas distrik."/>
      <sheetName val="Numeri aktiv i konsum."/>
    </sheetNames>
    <sheetDataSet>
      <sheetData sheetId="0"/>
      <sheetData sheetId="1"/>
      <sheetData sheetId="2">
        <row r="7">
          <cell r="B7">
            <v>90359726</v>
          </cell>
          <cell r="C7">
            <v>67141729.010000005</v>
          </cell>
          <cell r="H7">
            <v>13078815.923828898</v>
          </cell>
        </row>
        <row r="8">
          <cell r="B8">
            <v>40382486</v>
          </cell>
          <cell r="C8">
            <v>19046572.5</v>
          </cell>
          <cell r="H8">
            <v>17223820.022124745</v>
          </cell>
        </row>
        <row r="9">
          <cell r="B9">
            <v>33682644</v>
          </cell>
          <cell r="C9">
            <v>23449107.550000001</v>
          </cell>
          <cell r="F9">
            <v>5298699.7816856131</v>
          </cell>
          <cell r="H9">
            <v>4934836.6683143862</v>
          </cell>
        </row>
        <row r="10">
          <cell r="B10">
            <v>28765466</v>
          </cell>
          <cell r="C10">
            <v>20701508.870000001</v>
          </cell>
          <cell r="F10">
            <v>4548469.0496168444</v>
          </cell>
          <cell r="H10">
            <v>3515488.0803831546</v>
          </cell>
        </row>
        <row r="11">
          <cell r="B11">
            <v>41744274.000000007</v>
          </cell>
          <cell r="C11">
            <v>32260118.309999999</v>
          </cell>
          <cell r="F11">
            <v>5938062.0520167481</v>
          </cell>
          <cell r="H11">
            <v>3546093.6379832607</v>
          </cell>
        </row>
        <row r="12">
          <cell r="B12">
            <v>40519479.999999993</v>
          </cell>
          <cell r="C12">
            <v>30799029.200000003</v>
          </cell>
          <cell r="F12">
            <v>6089477.300765764</v>
          </cell>
          <cell r="H12">
            <v>3630973.4992342256</v>
          </cell>
        </row>
        <row r="13">
          <cell r="B13">
            <v>30074916</v>
          </cell>
          <cell r="C13">
            <v>24751063.399999999</v>
          </cell>
          <cell r="F13">
            <v>4152879.9445226016</v>
          </cell>
          <cell r="H13">
            <v>1170972.6554773999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X122"/>
  <sheetViews>
    <sheetView tabSelected="1" workbookViewId="0">
      <selection activeCell="H25" sqref="H25"/>
    </sheetView>
  </sheetViews>
  <sheetFormatPr defaultColWidth="9.109375" defaultRowHeight="12" customHeight="1" x14ac:dyDescent="0.25"/>
  <cols>
    <col min="1" max="1" width="3.33203125" style="2" customWidth="1"/>
    <col min="2" max="2" width="12.88671875" style="2" bestFit="1" customWidth="1"/>
    <col min="3" max="3" width="12.33203125" style="2" bestFit="1" customWidth="1"/>
    <col min="4" max="5" width="14.6640625" style="2" bestFit="1" customWidth="1"/>
    <col min="6" max="6" width="13.6640625" style="2" bestFit="1" customWidth="1"/>
    <col min="7" max="7" width="15" style="2" customWidth="1"/>
    <col min="8" max="8" width="14.44140625" style="2" bestFit="1" customWidth="1"/>
    <col min="9" max="9" width="13.88671875" style="2" customWidth="1"/>
    <col min="10" max="10" width="14.44140625" style="2" bestFit="1" customWidth="1"/>
    <col min="11" max="12" width="12.109375" style="2" customWidth="1"/>
    <col min="13" max="13" width="10.88671875" style="2" bestFit="1" customWidth="1"/>
    <col min="14" max="14" width="9.109375" style="2"/>
    <col min="15" max="15" width="11.6640625" style="2" bestFit="1" customWidth="1"/>
    <col min="16" max="16" width="12.5546875" style="2" bestFit="1" customWidth="1"/>
    <col min="17" max="17" width="11.33203125" style="2" bestFit="1" customWidth="1"/>
    <col min="18" max="18" width="12.33203125" style="2" bestFit="1" customWidth="1"/>
    <col min="19" max="19" width="11.44140625" style="2" customWidth="1"/>
    <col min="20" max="20" width="11.6640625" style="2" customWidth="1"/>
    <col min="21" max="21" width="11.33203125" style="2" bestFit="1" customWidth="1"/>
    <col min="22" max="22" width="14.33203125" style="2" customWidth="1"/>
    <col min="23" max="16384" width="9.109375" style="2"/>
  </cols>
  <sheetData>
    <row r="2" spans="2:12" ht="12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</row>
    <row r="3" spans="2:12" ht="12" customHeight="1" x14ac:dyDescent="0.25">
      <c r="B3" s="3" t="s">
        <v>1</v>
      </c>
      <c r="C3" s="3" t="s">
        <v>2</v>
      </c>
      <c r="D3" s="4" t="s">
        <v>3</v>
      </c>
      <c r="E3" s="4" t="s">
        <v>4</v>
      </c>
      <c r="F3" s="5" t="s">
        <v>5</v>
      </c>
      <c r="G3" s="5"/>
      <c r="H3" s="5" t="s">
        <v>6</v>
      </c>
      <c r="I3" s="5"/>
      <c r="J3" s="5" t="s">
        <v>7</v>
      </c>
      <c r="K3" s="5"/>
    </row>
    <row r="4" spans="2:12" ht="12" customHeight="1" x14ac:dyDescent="0.25">
      <c r="B4" s="3"/>
      <c r="C4" s="3"/>
      <c r="D4" s="6" t="s">
        <v>8</v>
      </c>
      <c r="E4" s="6" t="s">
        <v>8</v>
      </c>
      <c r="F4" s="6" t="s">
        <v>8</v>
      </c>
      <c r="G4" s="6" t="s">
        <v>9</v>
      </c>
      <c r="H4" s="6" t="s">
        <v>8</v>
      </c>
      <c r="I4" s="6" t="s">
        <v>9</v>
      </c>
      <c r="J4" s="6" t="s">
        <v>8</v>
      </c>
      <c r="K4" s="6" t="s">
        <v>9</v>
      </c>
    </row>
    <row r="5" spans="2:12" ht="12" customHeight="1" x14ac:dyDescent="0.25">
      <c r="B5" s="7" t="s">
        <v>10</v>
      </c>
      <c r="C5" s="8" t="s">
        <v>11</v>
      </c>
      <c r="D5" s="9">
        <f>'[1]humbjet sipas distrik.'!$B$7</f>
        <v>160872261.59999999</v>
      </c>
      <c r="E5" s="9">
        <f>'[1]humbjet sipas distrik.'!$C$7</f>
        <v>102025270</v>
      </c>
      <c r="F5" s="9">
        <f>'[1]humbjet sipas distrik.'!$F$7</f>
        <v>26269672.090021096</v>
      </c>
      <c r="G5" s="9">
        <f>100*F5/D5</f>
        <v>16.329522460086491</v>
      </c>
      <c r="H5" s="9">
        <f>'[1]humbjet sipas distrik.'!$H$7</f>
        <v>32577319.509978898</v>
      </c>
      <c r="I5" s="9">
        <f>100*H5/D5</f>
        <v>20.250426758455482</v>
      </c>
      <c r="J5" s="9">
        <f t="shared" ref="J5:K7" si="0">F5+H5</f>
        <v>58846991.599999994</v>
      </c>
      <c r="K5" s="9">
        <f t="shared" si="0"/>
        <v>36.579949218541969</v>
      </c>
    </row>
    <row r="6" spans="2:12" ht="12" customHeight="1" x14ac:dyDescent="0.25">
      <c r="B6" s="7"/>
      <c r="C6" s="8" t="s">
        <v>12</v>
      </c>
      <c r="D6" s="9">
        <f>'[2]humbjet sipas distrik.'!$B$7</f>
        <v>128830356</v>
      </c>
      <c r="E6" s="9">
        <f>'[2]humbjet sipas distrik.'!$C$7</f>
        <v>85720283</v>
      </c>
      <c r="F6" s="9">
        <f>'[2]humbjet sipas distrik.'!$F$7</f>
        <v>20851749.562502801</v>
      </c>
      <c r="G6" s="9">
        <f>100*F6/D6</f>
        <v>16.185431919867398</v>
      </c>
      <c r="H6" s="9">
        <f>'[2]humbjet sipas distrik.'!$H$7</f>
        <v>22258323.437497199</v>
      </c>
      <c r="I6" s="9">
        <f>100*H6/D6</f>
        <v>17.277235062128678</v>
      </c>
      <c r="J6" s="9">
        <f t="shared" si="0"/>
        <v>43110073</v>
      </c>
      <c r="K6" s="9">
        <f t="shared" si="0"/>
        <v>33.46266698199608</v>
      </c>
    </row>
    <row r="7" spans="2:12" ht="12" customHeight="1" x14ac:dyDescent="0.25">
      <c r="B7" s="7"/>
      <c r="C7" s="8" t="s">
        <v>13</v>
      </c>
      <c r="D7" s="9">
        <f>'[3]humbjet sipas distrik.'!$B$7</f>
        <v>130062707.80000001</v>
      </c>
      <c r="E7" s="9">
        <f>'[3]humbjet sipas distrik.'!$C$7</f>
        <v>86472308</v>
      </c>
      <c r="F7" s="9">
        <f>'[3]humbjet sipas distrik.'!$F$7</f>
        <v>20743085.121095993</v>
      </c>
      <c r="G7" s="9">
        <f>100*F7/D7</f>
        <v>15.948526270107374</v>
      </c>
      <c r="H7" s="9">
        <f>'[3]humbjet sipas distrik.'!$H$7</f>
        <v>22847314.678904019</v>
      </c>
      <c r="I7" s="9">
        <f>100*H7/D7</f>
        <v>17.566383989203718</v>
      </c>
      <c r="J7" s="9">
        <f t="shared" si="0"/>
        <v>43590399.800000012</v>
      </c>
      <c r="K7" s="9">
        <f t="shared" si="0"/>
        <v>33.514910259311094</v>
      </c>
    </row>
    <row r="8" spans="2:12" ht="12" customHeight="1" x14ac:dyDescent="0.25">
      <c r="B8" s="7"/>
      <c r="C8" s="8" t="s">
        <v>14</v>
      </c>
      <c r="D8" s="9">
        <f>'[4]humbjet sipas distrik.'!$B$7</f>
        <v>112425670.8</v>
      </c>
      <c r="E8" s="9">
        <f>'[4]humbjet sipas distrik.'!$C$7</f>
        <v>79916982.000000015</v>
      </c>
      <c r="F8" s="9">
        <f>'[4]humbjet sipas distrik.'!$F$7</f>
        <v>13005250.921189811</v>
      </c>
      <c r="G8" s="9">
        <f>100*F8/D8</f>
        <v>11.567865976379668</v>
      </c>
      <c r="H8" s="9">
        <f>'[4]humbjet sipas distrik.'!$H$7</f>
        <v>19503437.878810171</v>
      </c>
      <c r="I8" s="9">
        <f>100*H8/D8</f>
        <v>17.347851020169472</v>
      </c>
      <c r="J8" s="9">
        <f>F8+H8</f>
        <v>32508688.799999982</v>
      </c>
      <c r="K8" s="9">
        <f>G8+I8</f>
        <v>28.91571699654914</v>
      </c>
    </row>
    <row r="9" spans="2:12" ht="12" customHeight="1" x14ac:dyDescent="0.25">
      <c r="B9" s="7"/>
      <c r="C9" s="8" t="s">
        <v>15</v>
      </c>
      <c r="D9" s="9">
        <f>'[5]humbjet sipas distrik.'!$B$7</f>
        <v>101810926.80000001</v>
      </c>
      <c r="E9" s="9">
        <f>'[5]humbjet sipas distrik.'!$C$7</f>
        <v>80913763.280000001</v>
      </c>
      <c r="F9" s="9">
        <f>'[5]humbjet sipas distrik.'!$F$7</f>
        <v>11663103.617689444</v>
      </c>
      <c r="G9" s="9">
        <f t="shared" ref="G9:G16" si="1">100*F9/D9</f>
        <v>11.455650178492865</v>
      </c>
      <c r="H9" s="9">
        <f>'[5]humbjet sipas distrik.'!$H$7</f>
        <v>9234059.902310567</v>
      </c>
      <c r="I9" s="9">
        <f t="shared" ref="I9:I16" si="2">100*H9/D9</f>
        <v>9.0698122417156561</v>
      </c>
      <c r="J9" s="9">
        <f t="shared" ref="J9:K19" si="3">F9+H9</f>
        <v>20897163.520000011</v>
      </c>
      <c r="K9" s="9">
        <f t="shared" si="3"/>
        <v>20.52546242020852</v>
      </c>
    </row>
    <row r="10" spans="2:12" ht="12" customHeight="1" x14ac:dyDescent="0.25">
      <c r="B10" s="7"/>
      <c r="C10" s="8" t="s">
        <v>16</v>
      </c>
      <c r="D10" s="9">
        <f>'[6]humbjet sipas distrik.'!$B$7</f>
        <v>88547181.799999997</v>
      </c>
      <c r="E10" s="9">
        <f>'[6]humbjet sipas distrik.'!$C$7</f>
        <v>68969762.760000005</v>
      </c>
      <c r="F10" s="9">
        <f>'[6]humbjet sipas distrik.'!$F$7</f>
        <v>10096884.403900897</v>
      </c>
      <c r="G10" s="9">
        <f t="shared" si="1"/>
        <v>11.402829766741258</v>
      </c>
      <c r="H10" s="9">
        <f>'[6]humbjet sipas distrik.'!$H$7</f>
        <v>9480534.6360990945</v>
      </c>
      <c r="I10" s="9">
        <f t="shared" si="2"/>
        <v>10.706760444971151</v>
      </c>
      <c r="J10" s="9">
        <f t="shared" si="3"/>
        <v>19577419.039999992</v>
      </c>
      <c r="K10" s="9">
        <f>G10+I10</f>
        <v>22.109590211712408</v>
      </c>
    </row>
    <row r="11" spans="2:12" ht="12" customHeight="1" x14ac:dyDescent="0.25">
      <c r="B11" s="7"/>
      <c r="C11" s="8" t="s">
        <v>17</v>
      </c>
      <c r="D11" s="9">
        <f>'[7]humbjet sipas distrik.'!$B$7</f>
        <v>91225325.599999994</v>
      </c>
      <c r="E11" s="9">
        <f>'[7]humbjet sipas distrik.'!$C$7</f>
        <v>72427322.809999987</v>
      </c>
      <c r="F11" s="9">
        <f>'[7]humbjet sipas distrik.'!$F$7</f>
        <v>10460976.511802847</v>
      </c>
      <c r="G11" s="9">
        <f t="shared" si="1"/>
        <v>11.467184625540922</v>
      </c>
      <c r="H11" s="9">
        <f>'[7]humbjet sipas distrik.'!$H$7</f>
        <v>8337026.27819716</v>
      </c>
      <c r="I11" s="9">
        <f t="shared" si="2"/>
        <v>9.1389383631831738</v>
      </c>
      <c r="J11" s="9">
        <f t="shared" si="3"/>
        <v>18798002.790000007</v>
      </c>
      <c r="K11" s="9">
        <f t="shared" si="3"/>
        <v>20.606122988724096</v>
      </c>
    </row>
    <row r="12" spans="2:12" ht="12" customHeight="1" x14ac:dyDescent="0.25">
      <c r="B12" s="7"/>
      <c r="C12" s="8" t="s">
        <v>18</v>
      </c>
      <c r="D12" s="9">
        <f>'[8]humbjet sipas distrik.'!$B$7</f>
        <v>89165754.400000006</v>
      </c>
      <c r="E12" s="9">
        <f>'[8]humbjet sipas distrik.'!$C$7</f>
        <v>71139283.140000001</v>
      </c>
      <c r="F12" s="9">
        <f>'[8]humbjet sipas distrik.'!$F$7</f>
        <v>10544841.030314347</v>
      </c>
      <c r="G12" s="9">
        <f t="shared" si="1"/>
        <v>11.826110933811991</v>
      </c>
      <c r="H12" s="9">
        <f>'[8]humbjet sipas distrik.'!$H$7</f>
        <v>7481630.2296856586</v>
      </c>
      <c r="I12" s="9">
        <f t="shared" si="2"/>
        <v>8.3906991871821788</v>
      </c>
      <c r="J12" s="9">
        <f t="shared" si="3"/>
        <v>18026471.260000005</v>
      </c>
      <c r="K12" s="9">
        <f t="shared" si="3"/>
        <v>20.216810120994168</v>
      </c>
    </row>
    <row r="13" spans="2:12" ht="12" customHeight="1" x14ac:dyDescent="0.25">
      <c r="B13" s="7"/>
      <c r="C13" s="8" t="s">
        <v>19</v>
      </c>
      <c r="D13" s="9">
        <f>'[9]humbjet sipas distrik.'!$B$7</f>
        <v>90359726</v>
      </c>
      <c r="E13" s="9">
        <f>'[9]humbjet sipas distrik.'!$C$7</f>
        <v>67141729.010000005</v>
      </c>
      <c r="F13" s="9">
        <f>'[10]humbjet sipas distrik.'!$F$7</f>
        <v>10139181.066171097</v>
      </c>
      <c r="G13" s="9">
        <f t="shared" si="1"/>
        <v>11.2209072725288</v>
      </c>
      <c r="H13" s="9">
        <f>'[9]humbjet sipas distrik.'!$H$7</f>
        <v>13078815.923828898</v>
      </c>
      <c r="I13" s="9">
        <f t="shared" si="2"/>
        <v>14.474165098540579</v>
      </c>
      <c r="J13" s="9">
        <f t="shared" si="3"/>
        <v>23217996.989999995</v>
      </c>
      <c r="K13" s="9">
        <f t="shared" si="3"/>
        <v>25.695072371069379</v>
      </c>
    </row>
    <row r="14" spans="2:12" ht="12" customHeight="1" x14ac:dyDescent="0.25">
      <c r="B14" s="7"/>
      <c r="C14" s="8" t="s">
        <v>20</v>
      </c>
      <c r="D14" s="9">
        <f>'[11]humbjet sipas distrik.'!$B$7</f>
        <v>115505173.60000001</v>
      </c>
      <c r="E14" s="9">
        <f>'[11]humbjet sipas distrik.'!$C$7</f>
        <v>80932723</v>
      </c>
      <c r="F14" s="9">
        <f>'[11]humbjet sipas distrik.'!$F$7</f>
        <v>17891574.478891488</v>
      </c>
      <c r="G14" s="9">
        <f t="shared" si="1"/>
        <v>15.48984683651563</v>
      </c>
      <c r="H14" s="9">
        <f>'[11]humbjet sipas distrik.'!$H$7</f>
        <v>16680876.121108521</v>
      </c>
      <c r="I14" s="9">
        <f t="shared" si="2"/>
        <v>14.441670101181094</v>
      </c>
      <c r="J14" s="9">
        <f t="shared" si="3"/>
        <v>34572450.600000009</v>
      </c>
      <c r="K14" s="9">
        <f t="shared" si="3"/>
        <v>29.931516937696724</v>
      </c>
    </row>
    <row r="15" spans="2:12" ht="12" customHeight="1" x14ac:dyDescent="0.25">
      <c r="B15" s="7"/>
      <c r="C15" s="8" t="s">
        <v>21</v>
      </c>
      <c r="D15" s="9">
        <f>'[12]humbjet sipas distrik.'!$B$7</f>
        <v>133113515.40000001</v>
      </c>
      <c r="E15" s="9">
        <f>'[12]humbjet sipas distrik.'!$C$7</f>
        <v>94119907</v>
      </c>
      <c r="F15" s="9">
        <f>'[12]humbjet sipas distrik.'!$F$7</f>
        <v>19669931.488473069</v>
      </c>
      <c r="G15" s="9">
        <f t="shared" si="1"/>
        <v>14.776810175409933</v>
      </c>
      <c r="H15" s="9">
        <f>'[12]humbjet sipas distrik.'!$H$7</f>
        <v>19323676.911526937</v>
      </c>
      <c r="I15" s="9">
        <f t="shared" si="2"/>
        <v>14.516690400264897</v>
      </c>
      <c r="J15" s="9">
        <f t="shared" si="3"/>
        <v>38993608.400000006</v>
      </c>
      <c r="K15" s="9">
        <f t="shared" si="3"/>
        <v>29.29350057567483</v>
      </c>
      <c r="L15" s="10"/>
    </row>
    <row r="16" spans="2:12" ht="12" customHeight="1" x14ac:dyDescent="0.25">
      <c r="B16" s="7"/>
      <c r="C16" s="8" t="s">
        <v>22</v>
      </c>
      <c r="D16" s="9">
        <f>'[13]humbjet sipas distrik.'!$B$7</f>
        <v>156948504.5</v>
      </c>
      <c r="E16" s="9">
        <f>'[13]humbjet sipas distrik.'!$C$7</f>
        <v>101328835.31</v>
      </c>
      <c r="F16" s="9">
        <f>'[13]humbjet sipas distrik.'!$F$7</f>
        <v>24776815.061928198</v>
      </c>
      <c r="G16" s="9">
        <f t="shared" si="1"/>
        <v>15.786588818326839</v>
      </c>
      <c r="H16" s="9">
        <f>'[13]humbjet sipas distrik.'!$H$7</f>
        <v>30842854.1280718</v>
      </c>
      <c r="I16" s="9">
        <f t="shared" si="2"/>
        <v>19.651575672115946</v>
      </c>
      <c r="J16" s="9">
        <f t="shared" si="3"/>
        <v>55619669.189999998</v>
      </c>
      <c r="K16" s="9">
        <f t="shared" si="3"/>
        <v>35.438164490442787</v>
      </c>
    </row>
    <row r="17" spans="2:11" ht="12" customHeight="1" x14ac:dyDescent="0.25">
      <c r="B17" s="7" t="s">
        <v>23</v>
      </c>
      <c r="C17" s="8" t="s">
        <v>11</v>
      </c>
      <c r="D17" s="9">
        <f>'[1]humbjet sipas distrik.'!$B$8</f>
        <v>76276569</v>
      </c>
      <c r="E17" s="9">
        <f>'[1]humbjet sipas distrik.'!$C$8</f>
        <v>24113355.66</v>
      </c>
      <c r="F17" s="9">
        <f>'[1]humbjet sipas distrik.'!$F$8</f>
        <v>10103637.169530971</v>
      </c>
      <c r="G17" s="9">
        <f>100*F17/D17</f>
        <v>13.246056163762388</v>
      </c>
      <c r="H17" s="9">
        <f>'[1]humbjet sipas distrik.'!$H$8</f>
        <v>42059576.170469031</v>
      </c>
      <c r="I17" s="9">
        <f>100*H17/D17</f>
        <v>55.140886279860112</v>
      </c>
      <c r="J17" s="9">
        <f t="shared" si="3"/>
        <v>52163213.340000004</v>
      </c>
      <c r="K17" s="9">
        <f t="shared" si="3"/>
        <v>68.386942443622502</v>
      </c>
    </row>
    <row r="18" spans="2:11" ht="12" customHeight="1" x14ac:dyDescent="0.25">
      <c r="B18" s="7"/>
      <c r="C18" s="8" t="s">
        <v>12</v>
      </c>
      <c r="D18" s="9">
        <f>'[2]humbjet sipas distrik.'!$B$8</f>
        <v>62530832</v>
      </c>
      <c r="E18" s="9">
        <f>'[2]humbjet sipas distrik.'!$C$8</f>
        <v>19269680</v>
      </c>
      <c r="F18" s="9">
        <f>'[2]humbjet sipas distrik.'!$F$8</f>
        <v>8090469.6058763908</v>
      </c>
      <c r="G18" s="9">
        <f>100*F18/D18</f>
        <v>12.938368716853777</v>
      </c>
      <c r="H18" s="9">
        <f>'[2]humbjet sipas distrik.'!$H$8</f>
        <v>35170682.394123606</v>
      </c>
      <c r="I18" s="9">
        <f>100*H18/D18</f>
        <v>56.245345326803914</v>
      </c>
      <c r="J18" s="9">
        <f t="shared" si="3"/>
        <v>43261152</v>
      </c>
      <c r="K18" s="9">
        <f t="shared" si="3"/>
        <v>69.183714043657687</v>
      </c>
    </row>
    <row r="19" spans="2:11" ht="12" customHeight="1" x14ac:dyDescent="0.25">
      <c r="B19" s="7"/>
      <c r="C19" s="8" t="s">
        <v>13</v>
      </c>
      <c r="D19" s="9">
        <f>'[3]humbjet sipas distrik.'!$B$8</f>
        <v>62419204</v>
      </c>
      <c r="E19" s="9">
        <f>'[3]humbjet sipas distrik.'!$C$8</f>
        <v>20995108</v>
      </c>
      <c r="F19" s="9">
        <f>'[3]humbjet sipas distrik.'!$F$8</f>
        <v>7763419.7078985088</v>
      </c>
      <c r="G19" s="9">
        <f>100*F19/D19</f>
        <v>12.437550001276064</v>
      </c>
      <c r="H19" s="9">
        <f>'[3]humbjet sipas distrik.'!$H$8</f>
        <v>33660676.292101488</v>
      </c>
      <c r="I19" s="9">
        <f>100*H19/D19</f>
        <v>53.926795176852124</v>
      </c>
      <c r="J19" s="9">
        <f t="shared" si="3"/>
        <v>41424096</v>
      </c>
      <c r="K19" s="9">
        <f t="shared" si="3"/>
        <v>66.36434517812819</v>
      </c>
    </row>
    <row r="20" spans="2:11" ht="12" customHeight="1" x14ac:dyDescent="0.25">
      <c r="B20" s="7"/>
      <c r="C20" s="8" t="s">
        <v>14</v>
      </c>
      <c r="D20" s="9">
        <f>'[4]humbjet sipas distrik.'!$B$8</f>
        <v>52272592</v>
      </c>
      <c r="E20" s="9">
        <f>'[4]humbjet sipas distrik.'!$C$8</f>
        <v>19785238</v>
      </c>
      <c r="F20" s="9">
        <f>'[4]humbjet sipas distrik.'!$F$8</f>
        <v>4987208.1338436566</v>
      </c>
      <c r="G20" s="9">
        <f>100*F20/D20</f>
        <v>9.5407706850344383</v>
      </c>
      <c r="H20" s="9">
        <f>'[4]humbjet sipas distrik.'!$H$8</f>
        <v>27500145.866156343</v>
      </c>
      <c r="I20" s="9">
        <f>100*H20/D20</f>
        <v>52.60911084370246</v>
      </c>
      <c r="J20" s="9">
        <f>F20+H20</f>
        <v>32487354</v>
      </c>
      <c r="K20" s="9">
        <f>G20+I20</f>
        <v>62.149881528736898</v>
      </c>
    </row>
    <row r="21" spans="2:11" ht="12" customHeight="1" x14ac:dyDescent="0.25">
      <c r="B21" s="7"/>
      <c r="C21" s="8" t="s">
        <v>15</v>
      </c>
      <c r="D21" s="9">
        <f>'[5]humbjet sipas distrik.'!$B$8</f>
        <v>46239981</v>
      </c>
      <c r="E21" s="9">
        <f>'[5]humbjet sipas distrik.'!$C$8</f>
        <v>21042498.460000005</v>
      </c>
      <c r="F21" s="9">
        <f>'[5]humbjet sipas distrik.'!$F$8</f>
        <v>4609170.4039115449</v>
      </c>
      <c r="G21" s="9">
        <f t="shared" ref="G21:G28" si="4">100*F21/D21</f>
        <v>9.9679331700234588</v>
      </c>
      <c r="H21" s="9">
        <f>'[5]humbjet sipas distrik.'!$H$8</f>
        <v>20588312.13608845</v>
      </c>
      <c r="I21" s="9">
        <f t="shared" ref="I21:I28" si="5">100*H21/D21</f>
        <v>44.524914783352635</v>
      </c>
      <c r="J21" s="9">
        <f t="shared" ref="J21:K31" si="6">F21+H21</f>
        <v>25197482.539999995</v>
      </c>
      <c r="K21" s="9">
        <f t="shared" si="6"/>
        <v>54.492847953376092</v>
      </c>
    </row>
    <row r="22" spans="2:11" ht="12" customHeight="1" x14ac:dyDescent="0.25">
      <c r="B22" s="7"/>
      <c r="C22" s="8" t="s">
        <v>16</v>
      </c>
      <c r="D22" s="9">
        <f>'[6]humbjet sipas distrik.'!$B$8</f>
        <v>37581911</v>
      </c>
      <c r="E22" s="9">
        <f>'[6]humbjet sipas distrik.'!$C$8</f>
        <v>18390882.640000001</v>
      </c>
      <c r="F22" s="9">
        <f>'[6]humbjet sipas distrik.'!$F$8</f>
        <v>4008656.4757283824</v>
      </c>
      <c r="G22" s="9">
        <f t="shared" si="4"/>
        <v>10.666451942074959</v>
      </c>
      <c r="H22" s="9">
        <f>'[6]humbjet sipas distrik.'!$H$8</f>
        <v>15182371.884271618</v>
      </c>
      <c r="I22" s="9">
        <f t="shared" si="5"/>
        <v>40.398083759688582</v>
      </c>
      <c r="J22" s="9">
        <f t="shared" si="6"/>
        <v>19191028.359999999</v>
      </c>
      <c r="K22" s="9">
        <f t="shared" si="6"/>
        <v>51.064535701763539</v>
      </c>
    </row>
    <row r="23" spans="2:11" ht="12" customHeight="1" x14ac:dyDescent="0.25">
      <c r="B23" s="7"/>
      <c r="C23" s="8" t="s">
        <v>17</v>
      </c>
      <c r="D23" s="9">
        <f>'[7]humbjet sipas distrik.'!$B$8</f>
        <v>38184783</v>
      </c>
      <c r="E23" s="9">
        <f>'[7]humbjet sipas distrik.'!$C$8</f>
        <v>20219513.350000001</v>
      </c>
      <c r="F23" s="9">
        <f>'[7]humbjet sipas distrik.'!$F$8</f>
        <v>4265430</v>
      </c>
      <c r="G23" s="9">
        <f t="shared" si="4"/>
        <v>11.170496896630262</v>
      </c>
      <c r="H23" s="9">
        <f>'[7]humbjet sipas distrik.'!$H$8</f>
        <v>13699839.649999999</v>
      </c>
      <c r="I23" s="9">
        <f t="shared" si="5"/>
        <v>35.877746509650187</v>
      </c>
      <c r="J23" s="9">
        <f t="shared" si="6"/>
        <v>17965269.649999999</v>
      </c>
      <c r="K23" s="9">
        <f t="shared" si="6"/>
        <v>47.048243406280449</v>
      </c>
    </row>
    <row r="24" spans="2:11" ht="12" customHeight="1" x14ac:dyDescent="0.25">
      <c r="B24" s="7"/>
      <c r="C24" s="8" t="s">
        <v>18</v>
      </c>
      <c r="D24" s="9">
        <f>'[8]humbjet sipas distrik.'!$B$8</f>
        <v>37419255</v>
      </c>
      <c r="E24" s="9">
        <f>'[8]humbjet sipas distrik.'!$C$8</f>
        <v>20246958.050000001</v>
      </c>
      <c r="F24" s="9">
        <f>'[8]humbjet sipas distrik.'!$F$8</f>
        <v>4219275.4079756737</v>
      </c>
      <c r="G24" s="9">
        <f t="shared" si="4"/>
        <v>11.275679881856744</v>
      </c>
      <c r="H24" s="9">
        <f>'[8]humbjet sipas distrik.'!$H$8</f>
        <v>12953021.542024326</v>
      </c>
      <c r="I24" s="9">
        <f t="shared" si="5"/>
        <v>34.615925790142875</v>
      </c>
      <c r="J24" s="9">
        <f t="shared" si="6"/>
        <v>17172296.949999999</v>
      </c>
      <c r="K24" s="9">
        <f t="shared" si="6"/>
        <v>45.891605671999621</v>
      </c>
    </row>
    <row r="25" spans="2:11" ht="12" customHeight="1" x14ac:dyDescent="0.25">
      <c r="B25" s="7"/>
      <c r="C25" s="8" t="s">
        <v>19</v>
      </c>
      <c r="D25" s="9">
        <f>'[9]humbjet sipas distrik.'!$B$8</f>
        <v>40382486</v>
      </c>
      <c r="E25" s="9">
        <f>'[9]humbjet sipas distrik.'!$C$8</f>
        <v>19046572.5</v>
      </c>
      <c r="F25" s="9">
        <f>'[10]humbjet sipas distrik.'!$F$8</f>
        <v>4112093.477875256</v>
      </c>
      <c r="G25" s="9">
        <f t="shared" si="4"/>
        <v>10.182863625273729</v>
      </c>
      <c r="H25" s="9">
        <f>'[9]humbjet sipas distrik.'!$H$8</f>
        <v>17223820.022124745</v>
      </c>
      <c r="I25" s="9">
        <f t="shared" si="5"/>
        <v>42.651708025416625</v>
      </c>
      <c r="J25" s="9">
        <f t="shared" si="6"/>
        <v>21335913.5</v>
      </c>
      <c r="K25" s="9">
        <f t="shared" si="6"/>
        <v>52.83457165069035</v>
      </c>
    </row>
    <row r="26" spans="2:11" ht="12" customHeight="1" x14ac:dyDescent="0.25">
      <c r="B26" s="7"/>
      <c r="C26" s="8" t="s">
        <v>20</v>
      </c>
      <c r="D26" s="9">
        <f>'[11]humbjet sipas distrik.'!$B$8</f>
        <v>55197626</v>
      </c>
      <c r="E26" s="9">
        <f>'[11]humbjet sipas distrik.'!$C$8</f>
        <v>21230162</v>
      </c>
      <c r="F26" s="9">
        <f>'[11]humbjet sipas distrik.'!$F$8</f>
        <v>6977369.3775066901</v>
      </c>
      <c r="G26" s="9">
        <f t="shared" si="4"/>
        <v>12.640705557711286</v>
      </c>
      <c r="H26" s="9">
        <f>'[11]humbjet sipas distrik.'!$H$8</f>
        <v>26990094.622493312</v>
      </c>
      <c r="I26" s="9">
        <f t="shared" si="5"/>
        <v>48.897201887800954</v>
      </c>
      <c r="J26" s="9">
        <f t="shared" si="6"/>
        <v>33967464</v>
      </c>
      <c r="K26" s="9">
        <f t="shared" si="6"/>
        <v>61.537907445512239</v>
      </c>
    </row>
    <row r="27" spans="2:11" ht="12" customHeight="1" x14ac:dyDescent="0.25">
      <c r="B27" s="7"/>
      <c r="C27" s="8" t="s">
        <v>21</v>
      </c>
      <c r="D27" s="9">
        <f>'[12]humbjet sipas distrik.'!$B$8</f>
        <v>61350570</v>
      </c>
      <c r="E27" s="9">
        <f>'[12]humbjet sipas distrik.'!$C$8</f>
        <v>20981596</v>
      </c>
      <c r="F27" s="9">
        <f>'[12]humbjet sipas distrik.'!$F$8</f>
        <v>7322201.4498000918</v>
      </c>
      <c r="G27" s="9">
        <f t="shared" si="4"/>
        <v>11.935017799834773</v>
      </c>
      <c r="H27" s="9">
        <f>'[12]humbjet sipas distrik.'!$H$8</f>
        <v>33046772.550199907</v>
      </c>
      <c r="I27" s="9">
        <f t="shared" si="5"/>
        <v>53.865469465401723</v>
      </c>
      <c r="J27" s="9">
        <f t="shared" si="6"/>
        <v>40368974</v>
      </c>
      <c r="K27" s="9">
        <f t="shared" si="6"/>
        <v>65.800487265236498</v>
      </c>
    </row>
    <row r="28" spans="2:11" ht="12" customHeight="1" x14ac:dyDescent="0.25">
      <c r="B28" s="7"/>
      <c r="C28" s="8" t="s">
        <v>22</v>
      </c>
      <c r="D28" s="9">
        <f>'[13]humbjet sipas distrik.'!$B$8</f>
        <v>74734409</v>
      </c>
      <c r="E28" s="9">
        <f>'[13]humbjet sipas distrik.'!$C$8</f>
        <v>22929850.999999996</v>
      </c>
      <c r="F28" s="9">
        <f>'[13]humbjet sipas distrik.'!$F$8</f>
        <v>9133870.4633129016</v>
      </c>
      <c r="G28" s="9">
        <f t="shared" si="4"/>
        <v>12.221773859632584</v>
      </c>
      <c r="H28" s="9">
        <f>'[13]humbjet sipas distrik.'!$H$8</f>
        <v>42670687.536687098</v>
      </c>
      <c r="I28" s="9">
        <f t="shared" si="5"/>
        <v>57.096440726101278</v>
      </c>
      <c r="J28" s="9">
        <f t="shared" si="6"/>
        <v>51804558</v>
      </c>
      <c r="K28" s="9">
        <f t="shared" si="6"/>
        <v>69.31821458573387</v>
      </c>
    </row>
    <row r="29" spans="2:11" ht="12" customHeight="1" x14ac:dyDescent="0.25">
      <c r="B29" s="7" t="s">
        <v>24</v>
      </c>
      <c r="C29" s="8" t="s">
        <v>11</v>
      </c>
      <c r="D29" s="9">
        <f>'[1]humbjet sipas distrik.'!$B$9</f>
        <v>57425504</v>
      </c>
      <c r="E29" s="9">
        <f>'[1]humbjet sipas distrik.'!$C$9</f>
        <v>31319147</v>
      </c>
      <c r="F29" s="9">
        <f>'[1]humbjet sipas distrik.'!$F$9</f>
        <v>11387249.941228567</v>
      </c>
      <c r="G29" s="9">
        <f>100*F29/D29</f>
        <v>19.829603831128004</v>
      </c>
      <c r="H29" s="9">
        <f>'[1]humbjet sipas distrik.'!$H$9</f>
        <v>14719107.058771433</v>
      </c>
      <c r="I29" s="9">
        <f>100*H29/D29</f>
        <v>25.631654985163795</v>
      </c>
      <c r="J29" s="9">
        <f t="shared" si="6"/>
        <v>26106357</v>
      </c>
      <c r="K29" s="9">
        <f t="shared" si="6"/>
        <v>45.461258816291803</v>
      </c>
    </row>
    <row r="30" spans="2:11" ht="12" customHeight="1" x14ac:dyDescent="0.25">
      <c r="B30" s="7"/>
      <c r="C30" s="8" t="s">
        <v>12</v>
      </c>
      <c r="D30" s="9">
        <f>'[2]humbjet sipas distrik.'!$B$9</f>
        <v>46462826</v>
      </c>
      <c r="E30" s="9">
        <f>'[2]humbjet sipas distrik.'!$C$9</f>
        <v>26341682</v>
      </c>
      <c r="F30" s="9">
        <f>'[2]humbjet sipas distrik.'!$F$9</f>
        <v>9008141.5264575966</v>
      </c>
      <c r="G30" s="9">
        <f>100*F30/D30</f>
        <v>19.387846805654046</v>
      </c>
      <c r="H30" s="9">
        <f>'[2]humbjet sipas distrik.'!$H$9</f>
        <v>11113002.473542403</v>
      </c>
      <c r="I30" s="9">
        <f>100*H30/D30</f>
        <v>23.918051117989258</v>
      </c>
      <c r="J30" s="9">
        <f t="shared" si="6"/>
        <v>20121144</v>
      </c>
      <c r="K30" s="9">
        <f t="shared" si="6"/>
        <v>43.3058979236433</v>
      </c>
    </row>
    <row r="31" spans="2:11" ht="12" customHeight="1" x14ac:dyDescent="0.25">
      <c r="B31" s="7"/>
      <c r="C31" s="8" t="s">
        <v>13</v>
      </c>
      <c r="D31" s="9">
        <f>'[3]humbjet sipas distrik.'!$B$9</f>
        <v>45993672</v>
      </c>
      <c r="E31" s="9">
        <f>'[3]humbjet sipas distrik.'!$C$9</f>
        <v>27494434</v>
      </c>
      <c r="F31" s="9">
        <f>'[3]humbjet sipas distrik.'!$F$9</f>
        <v>8682547.3426034786</v>
      </c>
      <c r="G31" s="9">
        <f>100*F31/D31</f>
        <v>18.877699833584668</v>
      </c>
      <c r="H31" s="9">
        <f>'[3]humbjet sipas distrik.'!$H$9</f>
        <v>9816690.6573965214</v>
      </c>
      <c r="I31" s="9">
        <f>100*H31/D31</f>
        <v>21.343567996476825</v>
      </c>
      <c r="J31" s="9">
        <f t="shared" si="6"/>
        <v>18499238</v>
      </c>
      <c r="K31" s="9">
        <f t="shared" si="6"/>
        <v>40.221267830061493</v>
      </c>
    </row>
    <row r="32" spans="2:11" ht="12" customHeight="1" x14ac:dyDescent="0.25">
      <c r="B32" s="7"/>
      <c r="C32" s="8" t="s">
        <v>14</v>
      </c>
      <c r="D32" s="9">
        <f>'[4]humbjet sipas distrik.'!$B$9</f>
        <v>40099869</v>
      </c>
      <c r="E32" s="9">
        <f>'[4]humbjet sipas distrik.'!$C$9</f>
        <v>26199854</v>
      </c>
      <c r="F32" s="9">
        <f>'[4]humbjet sipas distrik.'!$F$9</f>
        <v>5893022.7397945132</v>
      </c>
      <c r="G32" s="9">
        <f>100*F32/D32</f>
        <v>14.695865315157297</v>
      </c>
      <c r="H32" s="9">
        <f>'[4]humbjet sipas distrik.'!$H$9</f>
        <v>8006992.2602054868</v>
      </c>
      <c r="I32" s="9">
        <f>100*H32/D32</f>
        <v>19.967626977049445</v>
      </c>
      <c r="J32" s="9">
        <f>F32+H32</f>
        <v>13900015</v>
      </c>
      <c r="K32" s="9">
        <f>G32+I32</f>
        <v>34.66349229220674</v>
      </c>
    </row>
    <row r="33" spans="2:22" ht="12" customHeight="1" x14ac:dyDescent="0.25">
      <c r="B33" s="7"/>
      <c r="C33" s="8" t="s">
        <v>15</v>
      </c>
      <c r="D33" s="9">
        <f>'[5]humbjet sipas distrik.'!$B$9</f>
        <v>37508354</v>
      </c>
      <c r="E33" s="9">
        <f>'[5]humbjet sipas distrik.'!$C$9</f>
        <v>28787389.140000001</v>
      </c>
      <c r="F33" s="9">
        <f>'[5]humbjet sipas distrik.'!$F$9</f>
        <v>5519418.7472331701</v>
      </c>
      <c r="G33" s="9">
        <f t="shared" ref="G33:G40" si="7">100*F33/D33</f>
        <v>14.715171844739363</v>
      </c>
      <c r="H33" s="9">
        <f>'[5]humbjet sipas distrik.'!$H$9</f>
        <v>3201546.1127668293</v>
      </c>
      <c r="I33" s="9">
        <f t="shared" ref="I33:I40" si="8">100*H33/D33</f>
        <v>8.5355548067154032</v>
      </c>
      <c r="J33" s="9">
        <f t="shared" ref="J33:K43" si="9">F33+H33</f>
        <v>8720964.8599999994</v>
      </c>
      <c r="K33" s="9">
        <f t="shared" si="9"/>
        <v>23.250726651454766</v>
      </c>
    </row>
    <row r="34" spans="2:22" ht="12" customHeight="1" x14ac:dyDescent="0.25">
      <c r="B34" s="7"/>
      <c r="C34" s="8" t="s">
        <v>16</v>
      </c>
      <c r="D34" s="9">
        <f>'[6]humbjet sipas distrik.'!$B$9</f>
        <v>33357521</v>
      </c>
      <c r="E34" s="9">
        <f>'[6]humbjet sipas distrik.'!$C$9</f>
        <v>23992074.009999998</v>
      </c>
      <c r="F34" s="9">
        <f>'[6]humbjet sipas distrik.'!$F$9</f>
        <v>4857052.0840885257</v>
      </c>
      <c r="G34" s="9">
        <f t="shared" si="7"/>
        <v>14.560590650871585</v>
      </c>
      <c r="H34" s="9">
        <f>'[6]humbjet sipas distrik.'!$H$9</f>
        <v>4508394.9059114764</v>
      </c>
      <c r="I34" s="9">
        <f t="shared" si="8"/>
        <v>13.51537755431969</v>
      </c>
      <c r="J34" s="9">
        <f t="shared" si="9"/>
        <v>9365446.9900000021</v>
      </c>
      <c r="K34" s="9">
        <f t="shared" si="9"/>
        <v>28.075968205191273</v>
      </c>
    </row>
    <row r="35" spans="2:22" ht="12" customHeight="1" x14ac:dyDescent="0.25">
      <c r="B35" s="7"/>
      <c r="C35" s="8" t="s">
        <v>17</v>
      </c>
      <c r="D35" s="9">
        <f>'[7]humbjet sipas distrik.'!$B$9</f>
        <v>35826955</v>
      </c>
      <c r="E35" s="9">
        <f>'[7]humbjet sipas distrik.'!$C$9</f>
        <v>26768017.41</v>
      </c>
      <c r="F35" s="9">
        <f>'[7]humbjet sipas distrik.'!$F$9</f>
        <v>5208106.0099500064</v>
      </c>
      <c r="G35" s="9">
        <f t="shared" si="7"/>
        <v>14.536836887058938</v>
      </c>
      <c r="H35" s="9">
        <f>'[7]humbjet sipas distrik.'!$H$9</f>
        <v>3850831.5800499935</v>
      </c>
      <c r="I35" s="9">
        <f t="shared" si="8"/>
        <v>10.748419953775009</v>
      </c>
      <c r="J35" s="9">
        <f t="shared" si="9"/>
        <v>9058937.5899999999</v>
      </c>
      <c r="K35" s="9">
        <f t="shared" si="9"/>
        <v>25.285256840833945</v>
      </c>
    </row>
    <row r="36" spans="2:22" ht="12" customHeight="1" x14ac:dyDescent="0.25">
      <c r="B36" s="7"/>
      <c r="C36" s="8" t="s">
        <v>18</v>
      </c>
      <c r="D36" s="9">
        <f>'[8]humbjet sipas distrik.'!$B$9</f>
        <v>35867590</v>
      </c>
      <c r="E36" s="9">
        <f>'[8]humbjet sipas distrik.'!$C$9</f>
        <v>26753890.890000001</v>
      </c>
      <c r="F36" s="9">
        <f>'[8]humbjet sipas distrik.'!$F$9</f>
        <v>5235642.5478256131</v>
      </c>
      <c r="G36" s="9">
        <f t="shared" si="7"/>
        <v>14.59714061587526</v>
      </c>
      <c r="H36" s="9">
        <f>'[8]humbjet sipas distrik.'!$H$9</f>
        <v>3878056.5621743863</v>
      </c>
      <c r="I36" s="9">
        <f t="shared" si="8"/>
        <v>10.812147016775832</v>
      </c>
      <c r="J36" s="9">
        <f t="shared" si="9"/>
        <v>9113699.1099999994</v>
      </c>
      <c r="K36" s="9">
        <f t="shared" si="9"/>
        <v>25.409287632651093</v>
      </c>
    </row>
    <row r="37" spans="2:22" ht="12" customHeight="1" x14ac:dyDescent="0.25">
      <c r="B37" s="7"/>
      <c r="C37" s="8" t="s">
        <v>19</v>
      </c>
      <c r="D37" s="9">
        <f>'[9]humbjet sipas distrik.'!$B$9</f>
        <v>33682644</v>
      </c>
      <c r="E37" s="9">
        <f>'[9]humbjet sipas distrik.'!$C$9</f>
        <v>23449107.550000001</v>
      </c>
      <c r="F37" s="9">
        <f>'[9]humbjet sipas distrik.'!$F$9</f>
        <v>5298699.7816856131</v>
      </c>
      <c r="G37" s="9">
        <f t="shared" si="7"/>
        <v>15.73124657816534</v>
      </c>
      <c r="H37" s="9">
        <f>'[9]humbjet sipas distrik.'!$H$9</f>
        <v>4934836.6683143862</v>
      </c>
      <c r="I37" s="9">
        <f t="shared" si="8"/>
        <v>14.650977721090975</v>
      </c>
      <c r="J37" s="9">
        <f t="shared" si="9"/>
        <v>10233536.449999999</v>
      </c>
      <c r="K37" s="9">
        <f t="shared" si="9"/>
        <v>30.382224299256315</v>
      </c>
    </row>
    <row r="38" spans="2:22" ht="12" customHeight="1" x14ac:dyDescent="0.25">
      <c r="B38" s="7"/>
      <c r="C38" s="8" t="s">
        <v>20</v>
      </c>
      <c r="D38" s="9">
        <f>'[11]humbjet sipas distrik.'!$B$9</f>
        <v>41073892</v>
      </c>
      <c r="E38" s="9">
        <f>'[11]humbjet sipas distrik.'!$C$9</f>
        <v>27142807</v>
      </c>
      <c r="F38" s="9">
        <f>'[11]humbjet sipas distrik.'!$F$9</f>
        <v>8090189.079776777</v>
      </c>
      <c r="G38" s="9">
        <f t="shared" si="7"/>
        <v>19.696670283343924</v>
      </c>
      <c r="H38" s="9">
        <f>'[11]humbjet sipas distrik.'!$H$9</f>
        <v>5840895.920223223</v>
      </c>
      <c r="I38" s="9">
        <f t="shared" si="8"/>
        <v>14.220458875003185</v>
      </c>
      <c r="J38" s="9">
        <f t="shared" si="9"/>
        <v>13931085</v>
      </c>
      <c r="K38" s="9">
        <f t="shared" si="9"/>
        <v>33.917129158347109</v>
      </c>
    </row>
    <row r="39" spans="2:22" ht="12" customHeight="1" x14ac:dyDescent="0.25">
      <c r="B39" s="7"/>
      <c r="C39" s="8" t="s">
        <v>21</v>
      </c>
      <c r="D39" s="9">
        <f>'[12]humbjet sipas distrik.'!$B$9</f>
        <v>44346602.000000007</v>
      </c>
      <c r="E39" s="9">
        <f>'[12]humbjet sipas distrik.'!$C$9</f>
        <v>27988028.999999996</v>
      </c>
      <c r="F39" s="9">
        <f>'[12]humbjet sipas distrik.'!$F$9</f>
        <v>8135835.6569181886</v>
      </c>
      <c r="G39" s="9">
        <f t="shared" si="7"/>
        <v>18.346018161477595</v>
      </c>
      <c r="H39" s="9">
        <f>'[12]humbjet sipas distrik.'!$H$9</f>
        <v>8222737.3430818226</v>
      </c>
      <c r="I39" s="9">
        <f t="shared" si="8"/>
        <v>18.541978352888957</v>
      </c>
      <c r="J39" s="9">
        <f t="shared" si="9"/>
        <v>16358573.000000011</v>
      </c>
      <c r="K39" s="9">
        <f t="shared" si="9"/>
        <v>36.887996514366549</v>
      </c>
    </row>
    <row r="40" spans="2:22" ht="12" customHeight="1" x14ac:dyDescent="0.25">
      <c r="B40" s="7"/>
      <c r="C40" s="8" t="s">
        <v>22</v>
      </c>
      <c r="D40" s="9">
        <f>'[13]humbjet sipas distrik.'!$B$9</f>
        <v>54638257</v>
      </c>
      <c r="E40" s="9">
        <f>'[13]humbjet sipas distrik.'!$C$9</f>
        <v>32534925</v>
      </c>
      <c r="F40" s="9">
        <f>'[13]humbjet sipas distrik.'!$F$9</f>
        <v>10930895.810487684</v>
      </c>
      <c r="G40" s="9">
        <f t="shared" si="7"/>
        <v>20.005937983138232</v>
      </c>
      <c r="H40" s="9">
        <f>'[13]humbjet sipas distrik.'!$H$9</f>
        <v>11172436.189512316</v>
      </c>
      <c r="I40" s="9">
        <f t="shared" si="8"/>
        <v>20.448009879803298</v>
      </c>
      <c r="J40" s="9">
        <f t="shared" si="9"/>
        <v>22103332</v>
      </c>
      <c r="K40" s="9">
        <f t="shared" si="9"/>
        <v>40.453947862941533</v>
      </c>
    </row>
    <row r="41" spans="2:22" ht="12" customHeight="1" x14ac:dyDescent="0.25">
      <c r="B41" s="7" t="s">
        <v>25</v>
      </c>
      <c r="C41" s="8" t="s">
        <v>11</v>
      </c>
      <c r="D41" s="9">
        <f>'[1]humbjet sipas distrik.'!$B$10</f>
        <v>47104674</v>
      </c>
      <c r="E41" s="9">
        <f>'[1]humbjet sipas distrik.'!$C$10</f>
        <v>26110429</v>
      </c>
      <c r="F41" s="9">
        <f>'[1]humbjet sipas distrik.'!$F$10</f>
        <v>10558924.931245303</v>
      </c>
      <c r="G41" s="9">
        <f>100*F41/D41</f>
        <v>22.415875187344049</v>
      </c>
      <c r="H41" s="9">
        <f>'[1]humbjet sipas distrik.'!$H$10</f>
        <v>10435320.068754697</v>
      </c>
      <c r="I41" s="9">
        <f>100*H41/D41</f>
        <v>22.153470521321719</v>
      </c>
      <c r="J41" s="9">
        <f t="shared" si="9"/>
        <v>20994245</v>
      </c>
      <c r="K41" s="9">
        <f t="shared" si="9"/>
        <v>44.569345708665765</v>
      </c>
      <c r="O41" s="11"/>
      <c r="P41" s="11"/>
      <c r="Q41" s="11"/>
      <c r="R41" s="10"/>
      <c r="S41" s="12"/>
      <c r="T41" s="10"/>
      <c r="U41" s="12"/>
      <c r="V41" s="10"/>
    </row>
    <row r="42" spans="2:22" ht="12" customHeight="1" x14ac:dyDescent="0.25">
      <c r="B42" s="7"/>
      <c r="C42" s="8" t="s">
        <v>12</v>
      </c>
      <c r="D42" s="9">
        <f>'[2]humbjet sipas distrik.'!$B$10</f>
        <v>37748672</v>
      </c>
      <c r="E42" s="9">
        <f>'[2]humbjet sipas distrik.'!$C$10</f>
        <v>22608702</v>
      </c>
      <c r="F42" s="9">
        <f>'[2]humbjet sipas distrik.'!$F$10</f>
        <v>8257762.7861997131</v>
      </c>
      <c r="G42" s="9">
        <f>100*F42/D42</f>
        <v>21.875637866677039</v>
      </c>
      <c r="H42" s="9">
        <f>'[2]humbjet sipas distrik.'!$H$10</f>
        <v>6882207.2138002869</v>
      </c>
      <c r="I42" s="9">
        <f>100*H42/D42</f>
        <v>18.23165385473769</v>
      </c>
      <c r="J42" s="9">
        <f t="shared" si="9"/>
        <v>15139970</v>
      </c>
      <c r="K42" s="9">
        <f t="shared" si="9"/>
        <v>40.107291721414725</v>
      </c>
      <c r="O42" s="11"/>
      <c r="P42" s="11"/>
      <c r="Q42" s="11"/>
      <c r="R42" s="10"/>
      <c r="S42" s="12"/>
      <c r="T42" s="10"/>
      <c r="U42" s="12"/>
      <c r="V42" s="10"/>
    </row>
    <row r="43" spans="2:22" ht="12" customHeight="1" x14ac:dyDescent="0.25">
      <c r="B43" s="7"/>
      <c r="C43" s="8" t="s">
        <v>13</v>
      </c>
      <c r="D43" s="9">
        <f>'[3]humbjet sipas distrik.'!$B$10</f>
        <v>37823876</v>
      </c>
      <c r="E43" s="9">
        <f>'[3]humbjet sipas distrik.'!$C$10</f>
        <v>23705086</v>
      </c>
      <c r="F43" s="9">
        <f>'[3]humbjet sipas distrik.'!$F$10</f>
        <v>8086642.8303403212</v>
      </c>
      <c r="G43" s="9">
        <f>100*F43/D43</f>
        <v>21.379730703274092</v>
      </c>
      <c r="H43" s="9">
        <f>'[3]humbjet sipas distrik.'!$H$10</f>
        <v>6032147.1696596788</v>
      </c>
      <c r="I43" s="9">
        <f>100*H43/D43</f>
        <v>15.947987904940463</v>
      </c>
      <c r="J43" s="9">
        <f t="shared" si="9"/>
        <v>14118790</v>
      </c>
      <c r="K43" s="9">
        <f t="shared" si="9"/>
        <v>37.327718608214553</v>
      </c>
      <c r="O43" s="11"/>
      <c r="P43" s="11"/>
      <c r="Q43" s="11"/>
      <c r="R43" s="10"/>
      <c r="S43" s="12"/>
      <c r="T43" s="10"/>
      <c r="U43" s="12"/>
      <c r="V43" s="10"/>
    </row>
    <row r="44" spans="2:22" ht="12" customHeight="1" x14ac:dyDescent="0.25">
      <c r="B44" s="7"/>
      <c r="C44" s="8" t="s">
        <v>14</v>
      </c>
      <c r="D44" s="9">
        <f>'[4]humbjet sipas distrik.'!$B$10</f>
        <v>33365938.000000004</v>
      </c>
      <c r="E44" s="9">
        <f>'[4]humbjet sipas distrik.'!$C$10</f>
        <v>22075028.999999996</v>
      </c>
      <c r="F44" s="9">
        <f>'[4]humbjet sipas distrik.'!$F$10</f>
        <v>5288012.5402526427</v>
      </c>
      <c r="G44" s="9">
        <f>100*F44/D44</f>
        <v>15.848535534210493</v>
      </c>
      <c r="H44" s="9">
        <f>'[4]humbjet sipas distrik.'!$H$10</f>
        <v>6002896.4597473647</v>
      </c>
      <c r="I44" s="9">
        <f>100*H44/D44</f>
        <v>17.991091572930944</v>
      </c>
      <c r="J44" s="9">
        <f>F44+H44</f>
        <v>11290909.000000007</v>
      </c>
      <c r="K44" s="9">
        <f>G44+I44</f>
        <v>33.839627107141439</v>
      </c>
      <c r="O44" s="11"/>
      <c r="P44" s="11"/>
      <c r="Q44" s="11"/>
      <c r="R44" s="10"/>
      <c r="S44" s="12"/>
      <c r="T44" s="10"/>
      <c r="U44" s="12"/>
      <c r="V44" s="10"/>
    </row>
    <row r="45" spans="2:22" ht="12" customHeight="1" x14ac:dyDescent="0.25">
      <c r="B45" s="7"/>
      <c r="C45" s="8" t="s">
        <v>15</v>
      </c>
      <c r="D45" s="9">
        <f>'[5]humbjet sipas distrik.'!$B$10</f>
        <v>31262082</v>
      </c>
      <c r="E45" s="9">
        <f>'[5]humbjet sipas distrik.'!$C$10</f>
        <v>23529026.979999997</v>
      </c>
      <c r="F45" s="9">
        <f>'[5]humbjet sipas distrik.'!$F$10</f>
        <v>4862043.7963952208</v>
      </c>
      <c r="G45" s="9">
        <f t="shared" ref="G45:G52" si="10">100*F45/D45</f>
        <v>15.552527168200829</v>
      </c>
      <c r="H45" s="9">
        <f>'[5]humbjet sipas distrik.'!$H$10</f>
        <v>2871011.2236047825</v>
      </c>
      <c r="I45" s="9">
        <f t="shared" ref="I45:I52" si="11">100*H45/D45</f>
        <v>9.1836852823966826</v>
      </c>
      <c r="J45" s="9">
        <f t="shared" ref="J45:K55" si="12">F45+H45</f>
        <v>7733055.0200000033</v>
      </c>
      <c r="K45" s="9">
        <f t="shared" si="12"/>
        <v>24.736212450597513</v>
      </c>
      <c r="O45" s="11"/>
      <c r="P45" s="11"/>
      <c r="Q45" s="11"/>
      <c r="R45" s="10"/>
      <c r="S45" s="12"/>
      <c r="T45" s="10"/>
      <c r="U45" s="12"/>
      <c r="V45" s="10"/>
    </row>
    <row r="46" spans="2:22" ht="12" customHeight="1" x14ac:dyDescent="0.25">
      <c r="B46" s="7"/>
      <c r="C46" s="8" t="s">
        <v>16</v>
      </c>
      <c r="D46" s="9">
        <f>'[6]humbjet sipas distrik.'!$B$10</f>
        <v>27895592</v>
      </c>
      <c r="E46" s="9">
        <f>'[6]humbjet sipas distrik.'!$C$10</f>
        <v>20429698.07</v>
      </c>
      <c r="F46" s="9">
        <f>'[6]humbjet sipas distrik.'!$F$10</f>
        <v>4342245.5042209774</v>
      </c>
      <c r="G46" s="9">
        <f t="shared" si="10"/>
        <v>15.566063284195501</v>
      </c>
      <c r="H46" s="9">
        <f>'[6]humbjet sipas distrik.'!$H$10</f>
        <v>3123648.4257790223</v>
      </c>
      <c r="I46" s="9">
        <f t="shared" si="11"/>
        <v>11.197641640941056</v>
      </c>
      <c r="J46" s="9">
        <f t="shared" si="12"/>
        <v>7465893.9299999997</v>
      </c>
      <c r="K46" s="9">
        <f t="shared" si="12"/>
        <v>26.763704925136558</v>
      </c>
      <c r="O46" s="11"/>
      <c r="P46" s="11"/>
      <c r="Q46" s="11"/>
      <c r="R46" s="10"/>
      <c r="S46" s="12"/>
      <c r="T46" s="10"/>
      <c r="U46" s="12"/>
      <c r="V46" s="10"/>
    </row>
    <row r="47" spans="2:22" ht="12" customHeight="1" x14ac:dyDescent="0.25">
      <c r="B47" s="7"/>
      <c r="C47" s="8" t="s">
        <v>17</v>
      </c>
      <c r="D47" s="9">
        <f>'[7]humbjet sipas distrik.'!$B$10</f>
        <v>30454608</v>
      </c>
      <c r="E47" s="9">
        <f>'[7]humbjet sipas distrik.'!$C$10</f>
        <v>22988461.649999999</v>
      </c>
      <c r="F47" s="9">
        <f>'[7]humbjet sipas distrik.'!$F$10</f>
        <v>4840287.4765370321</v>
      </c>
      <c r="G47" s="9">
        <f t="shared" si="10"/>
        <v>15.893448625367407</v>
      </c>
      <c r="H47" s="9">
        <f>'[7]humbjet sipas distrik.'!$H$10</f>
        <v>2625858.8734629694</v>
      </c>
      <c r="I47" s="9">
        <f t="shared" si="11"/>
        <v>8.6222054589012256</v>
      </c>
      <c r="J47" s="9">
        <f t="shared" si="12"/>
        <v>7466146.3500000015</v>
      </c>
      <c r="K47" s="9">
        <f t="shared" si="12"/>
        <v>24.515654084268633</v>
      </c>
      <c r="O47" s="11"/>
      <c r="P47" s="11"/>
      <c r="Q47" s="11"/>
      <c r="R47" s="10"/>
      <c r="S47" s="12"/>
      <c r="T47" s="10"/>
      <c r="U47" s="12"/>
      <c r="V47" s="10"/>
    </row>
    <row r="48" spans="2:22" ht="12" customHeight="1" x14ac:dyDescent="0.25">
      <c r="B48" s="7"/>
      <c r="C48" s="8" t="s">
        <v>18</v>
      </c>
      <c r="D48" s="9">
        <f>'[8]humbjet sipas distrik.'!$B$10</f>
        <v>30695674</v>
      </c>
      <c r="E48" s="9">
        <f>'[8]humbjet sipas distrik.'!$C$10</f>
        <v>23005694.43</v>
      </c>
      <c r="F48" s="9">
        <f>'[8]humbjet sipas distrik.'!$F$10</f>
        <v>4899288.8076400496</v>
      </c>
      <c r="G48" s="9">
        <f t="shared" si="10"/>
        <v>15.960844539983222</v>
      </c>
      <c r="H48" s="9">
        <f>'[8]humbjet sipas distrik.'!$H$10</f>
        <v>2790690.7623599507</v>
      </c>
      <c r="I48" s="9">
        <f t="shared" si="11"/>
        <v>9.091479021962348</v>
      </c>
      <c r="J48" s="9">
        <f t="shared" si="12"/>
        <v>7689979.5700000003</v>
      </c>
      <c r="K48" s="9">
        <f t="shared" si="12"/>
        <v>25.05232356194557</v>
      </c>
      <c r="O48" s="11"/>
      <c r="P48" s="11"/>
      <c r="Q48" s="11"/>
      <c r="R48" s="10"/>
      <c r="S48" s="12"/>
      <c r="T48" s="10"/>
      <c r="U48" s="12"/>
      <c r="V48" s="10"/>
    </row>
    <row r="49" spans="2:22" ht="12" customHeight="1" x14ac:dyDescent="0.25">
      <c r="B49" s="7"/>
      <c r="C49" s="8" t="s">
        <v>19</v>
      </c>
      <c r="D49" s="9">
        <f>'[9]humbjet sipas distrik.'!$B$10</f>
        <v>28765466</v>
      </c>
      <c r="E49" s="9">
        <f>'[9]humbjet sipas distrik.'!$C$10</f>
        <v>20701508.870000001</v>
      </c>
      <c r="F49" s="9">
        <f>'[9]humbjet sipas distrik.'!$F$10</f>
        <v>4548469.0496168444</v>
      </c>
      <c r="G49" s="9">
        <f t="shared" si="10"/>
        <v>15.812255743108228</v>
      </c>
      <c r="H49" s="9">
        <f>'[9]humbjet sipas distrik.'!$H$10</f>
        <v>3515488.0803831546</v>
      </c>
      <c r="I49" s="9">
        <f t="shared" si="11"/>
        <v>12.221210253931414</v>
      </c>
      <c r="J49" s="9">
        <f t="shared" si="12"/>
        <v>8063957.129999999</v>
      </c>
      <c r="K49" s="9">
        <f t="shared" si="12"/>
        <v>28.033465997039642</v>
      </c>
      <c r="O49" s="11"/>
      <c r="P49" s="11"/>
      <c r="Q49" s="11"/>
      <c r="R49" s="10"/>
      <c r="S49" s="12"/>
      <c r="T49" s="10"/>
      <c r="U49" s="12"/>
      <c r="V49" s="10"/>
    </row>
    <row r="50" spans="2:22" ht="12" customHeight="1" x14ac:dyDescent="0.25">
      <c r="B50" s="7"/>
      <c r="C50" s="8" t="s">
        <v>20</v>
      </c>
      <c r="D50" s="9">
        <f>'[11]humbjet sipas distrik.'!$B$10</f>
        <v>33582100</v>
      </c>
      <c r="E50" s="9">
        <f>'[11]humbjet sipas distrik.'!$C$10</f>
        <v>22801496</v>
      </c>
      <c r="F50" s="9">
        <f>'[11]humbjet sipas distrik.'!$F$10</f>
        <v>6839984.7814442022</v>
      </c>
      <c r="G50" s="9">
        <f t="shared" si="10"/>
        <v>20.367948345827696</v>
      </c>
      <c r="H50" s="9">
        <f>'[11]humbjet sipas distrik.'!$H$10</f>
        <v>3940619.2185557978</v>
      </c>
      <c r="I50" s="9">
        <f t="shared" si="11"/>
        <v>11.734284689033139</v>
      </c>
      <c r="J50" s="9">
        <f t="shared" si="12"/>
        <v>10780604</v>
      </c>
      <c r="K50" s="9">
        <f t="shared" si="12"/>
        <v>32.102233034860831</v>
      </c>
      <c r="O50" s="11"/>
      <c r="P50" s="11"/>
      <c r="Q50" s="11"/>
      <c r="R50" s="10"/>
      <c r="S50" s="12"/>
      <c r="T50" s="10"/>
      <c r="U50" s="12"/>
      <c r="V50" s="10"/>
    </row>
    <row r="51" spans="2:22" ht="12" customHeight="1" x14ac:dyDescent="0.25">
      <c r="B51" s="7"/>
      <c r="C51" s="8" t="s">
        <v>21</v>
      </c>
      <c r="D51" s="9">
        <f>'[12]humbjet sipas distrik.'!$B$10</f>
        <v>36195284</v>
      </c>
      <c r="E51" s="9">
        <f>'[12]humbjet sipas distrik.'!$C$10</f>
        <v>23294551</v>
      </c>
      <c r="F51" s="9">
        <f>'[12]humbjet sipas distrik.'!$F$10</f>
        <v>7349776.3939639637</v>
      </c>
      <c r="G51" s="9">
        <f t="shared" si="10"/>
        <v>20.305895082806821</v>
      </c>
      <c r="H51" s="9">
        <f>'[12]humbjet sipas distrik.'!$H$10</f>
        <v>5550956.6060360363</v>
      </c>
      <c r="I51" s="9">
        <f t="shared" si="11"/>
        <v>15.336132204504974</v>
      </c>
      <c r="J51" s="9">
        <f t="shared" si="12"/>
        <v>12900733</v>
      </c>
      <c r="K51" s="9">
        <f t="shared" si="12"/>
        <v>35.642027287311791</v>
      </c>
      <c r="O51" s="11"/>
      <c r="P51" s="11"/>
      <c r="Q51" s="11"/>
      <c r="R51" s="10"/>
      <c r="S51" s="12"/>
      <c r="T51" s="10"/>
      <c r="U51" s="12"/>
      <c r="V51" s="10"/>
    </row>
    <row r="52" spans="2:22" ht="12" customHeight="1" x14ac:dyDescent="0.25">
      <c r="B52" s="7"/>
      <c r="C52" s="8" t="s">
        <v>22</v>
      </c>
      <c r="D52" s="9">
        <f>'[13]humbjet sipas distrik.'!$B$10</f>
        <v>45756930</v>
      </c>
      <c r="E52" s="9">
        <f>'[13]humbjet sipas distrik.'!$C$10</f>
        <v>26056068</v>
      </c>
      <c r="F52" s="9">
        <f>'[13]humbjet sipas distrik.'!$F$10</f>
        <v>9807078.1038400102</v>
      </c>
      <c r="G52" s="9">
        <f t="shared" si="10"/>
        <v>21.432989721644372</v>
      </c>
      <c r="H52" s="9">
        <f>'[13]humbjet sipas distrik.'!$H$10</f>
        <v>9893783.8961599898</v>
      </c>
      <c r="I52" s="9">
        <f t="shared" si="11"/>
        <v>21.622481875772674</v>
      </c>
      <c r="J52" s="9">
        <f t="shared" si="12"/>
        <v>19700862</v>
      </c>
      <c r="K52" s="9">
        <f t="shared" si="12"/>
        <v>43.055471597417046</v>
      </c>
      <c r="O52" s="11"/>
      <c r="P52" s="11"/>
      <c r="Q52" s="11"/>
      <c r="R52" s="10"/>
      <c r="S52" s="12"/>
      <c r="T52" s="10"/>
      <c r="U52" s="12"/>
      <c r="V52" s="10"/>
    </row>
    <row r="53" spans="2:22" ht="12" customHeight="1" x14ac:dyDescent="0.25">
      <c r="B53" s="7" t="s">
        <v>26</v>
      </c>
      <c r="C53" s="8" t="s">
        <v>11</v>
      </c>
      <c r="D53" s="9">
        <f>'[1]humbjet sipas distrik.'!$B$11</f>
        <v>67948213</v>
      </c>
      <c r="E53" s="9">
        <f>'[1]humbjet sipas distrik.'!$C$11</f>
        <v>42061024</v>
      </c>
      <c r="F53" s="9">
        <f>'[1]humbjet sipas distrik.'!$F$11</f>
        <v>13394239.055761587</v>
      </c>
      <c r="G53" s="9">
        <f>100*F53/D53</f>
        <v>19.712422835552111</v>
      </c>
      <c r="H53" s="9">
        <f>'[1]humbjet sipas distrik.'!$H$11</f>
        <v>12492949.944238413</v>
      </c>
      <c r="I53" s="9">
        <f>100*H53/D53</f>
        <v>18.385987493502459</v>
      </c>
      <c r="J53" s="9">
        <f t="shared" si="12"/>
        <v>25887189</v>
      </c>
      <c r="K53" s="9">
        <f t="shared" si="12"/>
        <v>38.098410329054573</v>
      </c>
      <c r="O53" s="11"/>
      <c r="P53" s="11"/>
      <c r="Q53" s="11"/>
      <c r="R53" s="10"/>
      <c r="S53" s="12"/>
      <c r="T53" s="10"/>
      <c r="U53" s="12"/>
      <c r="V53" s="10"/>
    </row>
    <row r="54" spans="2:22" ht="12" customHeight="1" x14ac:dyDescent="0.25">
      <c r="B54" s="7"/>
      <c r="C54" s="8" t="s">
        <v>12</v>
      </c>
      <c r="D54" s="9">
        <f>'[2]humbjet sipas distrik.'!$B$11</f>
        <v>54993573</v>
      </c>
      <c r="E54" s="9">
        <f>'[2]humbjet sipas distrik.'!$C$11</f>
        <v>35694885</v>
      </c>
      <c r="F54" s="9">
        <f>'[2]humbjet sipas distrik.'!$F$11</f>
        <v>10522503.737947308</v>
      </c>
      <c r="G54" s="9">
        <f>100*F54/D54</f>
        <v>19.134060880072855</v>
      </c>
      <c r="H54" s="9">
        <f>'[2]humbjet sipas distrik.'!$H$11</f>
        <v>8776184.2620526925</v>
      </c>
      <c r="I54" s="9">
        <f>100*H54/D54</f>
        <v>15.958563488960232</v>
      </c>
      <c r="J54" s="9">
        <f t="shared" si="12"/>
        <v>19298688</v>
      </c>
      <c r="K54" s="9">
        <f t="shared" si="12"/>
        <v>35.092624369033089</v>
      </c>
      <c r="O54" s="11"/>
      <c r="P54" s="11"/>
      <c r="Q54" s="11"/>
      <c r="R54" s="10"/>
      <c r="S54" s="12"/>
      <c r="T54" s="10"/>
      <c r="U54" s="12"/>
      <c r="V54" s="10"/>
    </row>
    <row r="55" spans="2:22" ht="12" customHeight="1" x14ac:dyDescent="0.25">
      <c r="B55" s="7"/>
      <c r="C55" s="8" t="s">
        <v>13</v>
      </c>
      <c r="D55" s="9">
        <f>'[3]humbjet sipas distrik.'!$B$11</f>
        <v>55505562</v>
      </c>
      <c r="E55" s="9">
        <f>'[3]humbjet sipas distrik.'!$C$11</f>
        <v>37098058</v>
      </c>
      <c r="F55" s="9">
        <f>'[3]humbjet sipas distrik.'!$F$11</f>
        <v>10466997.565742135</v>
      </c>
      <c r="G55" s="9">
        <f>100*F55/D55</f>
        <v>18.857565239573891</v>
      </c>
      <c r="H55" s="9">
        <f>'[3]humbjet sipas distrik.'!$H$11</f>
        <v>7940506.434257865</v>
      </c>
      <c r="I55" s="9">
        <f>100*H55/D55</f>
        <v>14.30578512880901</v>
      </c>
      <c r="J55" s="9">
        <f t="shared" si="12"/>
        <v>18407504</v>
      </c>
      <c r="K55" s="9">
        <f t="shared" si="12"/>
        <v>33.163350368382901</v>
      </c>
      <c r="O55" s="11"/>
      <c r="P55" s="11"/>
      <c r="Q55" s="11"/>
      <c r="R55" s="10"/>
      <c r="S55" s="12"/>
      <c r="T55" s="10"/>
      <c r="U55" s="12"/>
      <c r="V55" s="10"/>
    </row>
    <row r="56" spans="2:22" ht="12" customHeight="1" x14ac:dyDescent="0.25">
      <c r="B56" s="7"/>
      <c r="C56" s="8" t="s">
        <v>14</v>
      </c>
      <c r="D56" s="9">
        <f>'[4]humbjet sipas distrik.'!$B$11</f>
        <v>48986218</v>
      </c>
      <c r="E56" s="9">
        <f>'[4]humbjet sipas distrik.'!$C$11</f>
        <v>35193455.000000007</v>
      </c>
      <c r="F56" s="9">
        <f>'[4]humbjet sipas distrik.'!$F$11</f>
        <v>6785159.6435805736</v>
      </c>
      <c r="G56" s="9">
        <f>100*F56/D56</f>
        <v>13.851160429614252</v>
      </c>
      <c r="H56" s="9">
        <f>'[4]humbjet sipas distrik.'!$H$11</f>
        <v>7007603.3564194189</v>
      </c>
      <c r="I56" s="9">
        <f>100*H56/D56</f>
        <v>14.30525491153332</v>
      </c>
      <c r="J56" s="9">
        <f>F56+H56</f>
        <v>13792762.999999993</v>
      </c>
      <c r="K56" s="9">
        <f>G56+I56</f>
        <v>28.156415341147571</v>
      </c>
      <c r="O56" s="11"/>
      <c r="P56" s="11"/>
      <c r="Q56" s="11"/>
      <c r="R56" s="10"/>
      <c r="S56" s="12"/>
      <c r="T56" s="10"/>
      <c r="U56" s="12"/>
      <c r="V56" s="10"/>
    </row>
    <row r="57" spans="2:22" ht="12" customHeight="1" x14ac:dyDescent="0.25">
      <c r="B57" s="7"/>
      <c r="C57" s="8" t="s">
        <v>15</v>
      </c>
      <c r="D57" s="9">
        <f>'[5]humbjet sipas distrik.'!$B$11</f>
        <v>45795367.999999993</v>
      </c>
      <c r="E57" s="9">
        <f>'[5]humbjet sipas distrik.'!$C$11</f>
        <v>38035521.980000012</v>
      </c>
      <c r="F57" s="9">
        <f>'[5]humbjet sipas distrik.'!$F$11</f>
        <v>6184863.5341467019</v>
      </c>
      <c r="G57" s="9">
        <f t="shared" ref="G57:G64" si="13">100*F57/D57</f>
        <v>13.50543472900295</v>
      </c>
      <c r="H57" s="9">
        <f>'[5]humbjet sipas distrik.'!$H$11</f>
        <v>1574982.485853279</v>
      </c>
      <c r="I57" s="9">
        <f t="shared" ref="I57:I64" si="14">100*H57/D57</f>
        <v>3.4391742104862639</v>
      </c>
      <c r="J57" s="9">
        <f t="shared" ref="J57:K67" si="15">F57+H57</f>
        <v>7759846.0199999809</v>
      </c>
      <c r="K57" s="9">
        <f t="shared" si="15"/>
        <v>16.944608939489214</v>
      </c>
      <c r="O57" s="11"/>
      <c r="P57" s="11"/>
      <c r="Q57" s="11"/>
      <c r="R57" s="10"/>
      <c r="S57" s="12"/>
      <c r="T57" s="10"/>
      <c r="U57" s="12"/>
      <c r="V57" s="10"/>
    </row>
    <row r="58" spans="2:22" ht="12" customHeight="1" x14ac:dyDescent="0.25">
      <c r="B58" s="7"/>
      <c r="C58" s="8" t="s">
        <v>16</v>
      </c>
      <c r="D58" s="9">
        <f>'[6]humbjet sipas distrik.'!$B$11</f>
        <v>40683147</v>
      </c>
      <c r="E58" s="9">
        <f>'[6]humbjet sipas distrik.'!$C$11</f>
        <v>31630074.98</v>
      </c>
      <c r="F58" s="9">
        <f>'[6]humbjet sipas distrik.'!$F$11</f>
        <v>5703023.7107200064</v>
      </c>
      <c r="G58" s="9">
        <f t="shared" si="13"/>
        <v>14.018147884970665</v>
      </c>
      <c r="H58" s="9">
        <f>'[6]humbjet sipas distrik.'!$H$11</f>
        <v>3350048.3092799932</v>
      </c>
      <c r="I58" s="9">
        <f t="shared" si="14"/>
        <v>8.2344866518806743</v>
      </c>
      <c r="J58" s="9">
        <f t="shared" si="15"/>
        <v>9053072.0199999996</v>
      </c>
      <c r="K58" s="9">
        <f t="shared" si="15"/>
        <v>22.252634536851339</v>
      </c>
      <c r="O58" s="11"/>
      <c r="P58" s="11"/>
      <c r="Q58" s="11"/>
      <c r="R58" s="10"/>
      <c r="S58" s="12"/>
      <c r="T58" s="10"/>
      <c r="U58" s="12"/>
      <c r="V58" s="10"/>
    </row>
    <row r="59" spans="2:22" ht="12" customHeight="1" x14ac:dyDescent="0.25">
      <c r="B59" s="7"/>
      <c r="C59" s="8" t="s">
        <v>17</v>
      </c>
      <c r="D59" s="9">
        <f>'[7]humbjet sipas distrik.'!$B$11</f>
        <v>44777037.000000007</v>
      </c>
      <c r="E59" s="9">
        <f>'[7]humbjet sipas distrik.'!$C$11</f>
        <v>36570080.019999996</v>
      </c>
      <c r="F59" s="9">
        <f>'[7]humbjet sipas distrik.'!$F$11</f>
        <v>6480102.5259509478</v>
      </c>
      <c r="G59" s="9">
        <f t="shared" si="13"/>
        <v>14.471932401313081</v>
      </c>
      <c r="H59" s="9">
        <f>'[7]humbjet sipas distrik.'!$H$11</f>
        <v>1726854.4540490638</v>
      </c>
      <c r="I59" s="9">
        <f t="shared" si="14"/>
        <v>3.8565625815059259</v>
      </c>
      <c r="J59" s="9">
        <f t="shared" si="15"/>
        <v>8206956.9800000116</v>
      </c>
      <c r="K59" s="9">
        <f t="shared" si="15"/>
        <v>18.328494982819006</v>
      </c>
      <c r="O59" s="11"/>
      <c r="P59" s="11"/>
      <c r="Q59" s="11"/>
      <c r="R59" s="10"/>
      <c r="S59" s="12"/>
      <c r="T59" s="10"/>
      <c r="U59" s="12"/>
      <c r="V59" s="10"/>
    </row>
    <row r="60" spans="2:22" ht="12" customHeight="1" x14ac:dyDescent="0.25">
      <c r="B60" s="7"/>
      <c r="C60" s="8" t="s">
        <v>18</v>
      </c>
      <c r="D60" s="9">
        <f>'[8]humbjet sipas distrik.'!$B$11</f>
        <v>46511106</v>
      </c>
      <c r="E60" s="9">
        <f>'[8]humbjet sipas distrik.'!$C$11</f>
        <v>36706845.710000001</v>
      </c>
      <c r="F60" s="9">
        <f>'[8]humbjet sipas distrik.'!$F$11</f>
        <v>6794487.6617717948</v>
      </c>
      <c r="G60" s="9">
        <f t="shared" si="13"/>
        <v>14.608312392682716</v>
      </c>
      <c r="H60" s="9">
        <f>'[8]humbjet sipas distrik.'!$H$11</f>
        <v>3009772.6282282043</v>
      </c>
      <c r="I60" s="9">
        <f t="shared" si="14"/>
        <v>6.4710837627215403</v>
      </c>
      <c r="J60" s="9">
        <f t="shared" si="15"/>
        <v>9804260.2899999991</v>
      </c>
      <c r="K60" s="9">
        <f t="shared" si="15"/>
        <v>21.079396155404257</v>
      </c>
      <c r="O60" s="11"/>
      <c r="P60" s="11"/>
      <c r="Q60" s="11"/>
      <c r="R60" s="10"/>
      <c r="S60" s="12"/>
      <c r="T60" s="10"/>
      <c r="U60" s="12"/>
      <c r="V60" s="10"/>
    </row>
    <row r="61" spans="2:22" ht="12" customHeight="1" x14ac:dyDescent="0.25">
      <c r="B61" s="7"/>
      <c r="C61" s="8" t="s">
        <v>19</v>
      </c>
      <c r="D61" s="9">
        <f>'[9]humbjet sipas distrik.'!$B$11</f>
        <v>41744274.000000007</v>
      </c>
      <c r="E61" s="9">
        <f>'[9]humbjet sipas distrik.'!$C$11</f>
        <v>32260118.309999999</v>
      </c>
      <c r="F61" s="9">
        <f>'[9]humbjet sipas distrik.'!$F$11</f>
        <v>5938062.0520167481</v>
      </c>
      <c r="G61" s="9">
        <f t="shared" si="13"/>
        <v>14.224854053077429</v>
      </c>
      <c r="H61" s="9">
        <f>'[9]humbjet sipas distrik.'!$H$11</f>
        <v>3546093.6379832607</v>
      </c>
      <c r="I61" s="9">
        <f t="shared" si="14"/>
        <v>8.4948025158690275</v>
      </c>
      <c r="J61" s="9">
        <f t="shared" si="15"/>
        <v>9484155.6900000088</v>
      </c>
      <c r="K61" s="9">
        <f t="shared" si="15"/>
        <v>22.719656568946455</v>
      </c>
      <c r="O61" s="11"/>
      <c r="P61" s="11"/>
      <c r="Q61" s="11"/>
      <c r="R61" s="10"/>
      <c r="S61" s="12"/>
      <c r="T61" s="10"/>
      <c r="U61" s="12"/>
      <c r="V61" s="10"/>
    </row>
    <row r="62" spans="2:22" ht="12" customHeight="1" x14ac:dyDescent="0.25">
      <c r="B62" s="7"/>
      <c r="C62" s="8" t="s">
        <v>20</v>
      </c>
      <c r="D62" s="9">
        <f>'[11]humbjet sipas distrik.'!$B$11</f>
        <v>49960179</v>
      </c>
      <c r="E62" s="9">
        <f>'[11]humbjet sipas distrik.'!$C$11</f>
        <v>35828871</v>
      </c>
      <c r="F62" s="9">
        <f>'[11]humbjet sipas distrik.'!$F$11</f>
        <v>9399777.0023237076</v>
      </c>
      <c r="G62" s="9">
        <f t="shared" si="13"/>
        <v>18.814538279223754</v>
      </c>
      <c r="H62" s="9">
        <f>'[11]humbjet sipas distrik.'!$H$11</f>
        <v>4731530.9976762924</v>
      </c>
      <c r="I62" s="9">
        <f t="shared" si="14"/>
        <v>9.4706045742476075</v>
      </c>
      <c r="J62" s="9">
        <f t="shared" si="15"/>
        <v>14131308</v>
      </c>
      <c r="K62" s="9">
        <f t="shared" si="15"/>
        <v>28.285142853471363</v>
      </c>
      <c r="O62" s="11"/>
      <c r="P62" s="11"/>
      <c r="Q62" s="11"/>
      <c r="R62" s="10"/>
      <c r="S62" s="12"/>
      <c r="T62" s="10"/>
      <c r="U62" s="12"/>
      <c r="V62" s="10"/>
    </row>
    <row r="63" spans="2:22" ht="12" customHeight="1" x14ac:dyDescent="0.25">
      <c r="B63" s="7"/>
      <c r="C63" s="8" t="s">
        <v>21</v>
      </c>
      <c r="D63" s="9">
        <f>'[12]humbjet sipas distrik.'!$B$11</f>
        <v>54043013</v>
      </c>
      <c r="E63" s="9">
        <f>'[12]humbjet sipas distrik.'!$C$11</f>
        <v>37843777.000000007</v>
      </c>
      <c r="F63" s="9">
        <f>'[12]humbjet sipas distrik.'!$F$11</f>
        <v>9881277.035698574</v>
      </c>
      <c r="G63" s="9">
        <f t="shared" si="13"/>
        <v>18.284097216597775</v>
      </c>
      <c r="H63" s="9">
        <f>'[12]humbjet sipas distrik.'!$H$11</f>
        <v>6317958.9643014185</v>
      </c>
      <c r="I63" s="9">
        <f t="shared" si="14"/>
        <v>11.690612002519952</v>
      </c>
      <c r="J63" s="9">
        <f t="shared" si="15"/>
        <v>16199235.999999993</v>
      </c>
      <c r="K63" s="9">
        <f t="shared" si="15"/>
        <v>29.974709219117727</v>
      </c>
      <c r="O63" s="11"/>
      <c r="P63" s="11"/>
      <c r="Q63" s="11"/>
      <c r="R63" s="10"/>
      <c r="S63" s="12"/>
      <c r="T63" s="10"/>
      <c r="U63" s="12"/>
      <c r="V63" s="10"/>
    </row>
    <row r="64" spans="2:22" ht="12" customHeight="1" x14ac:dyDescent="0.25">
      <c r="B64" s="7"/>
      <c r="C64" s="8" t="s">
        <v>22</v>
      </c>
      <c r="D64" s="9">
        <f>'[13]humbjet sipas distrik.'!$B$11</f>
        <v>66236110</v>
      </c>
      <c r="E64" s="9">
        <f>'[13]humbjet sipas distrik.'!$C$11</f>
        <v>42080455</v>
      </c>
      <c r="F64" s="9">
        <f>'[13]humbjet sipas distrik.'!$F$11</f>
        <v>12870154.282895863</v>
      </c>
      <c r="G64" s="9">
        <f t="shared" si="13"/>
        <v>19.43072182665296</v>
      </c>
      <c r="H64" s="9">
        <f>'[13]humbjet sipas distrik.'!$H$11</f>
        <v>11285500.717104137</v>
      </c>
      <c r="I64" s="9">
        <f t="shared" si="14"/>
        <v>17.038290317931015</v>
      </c>
      <c r="J64" s="9">
        <f t="shared" si="15"/>
        <v>24155655</v>
      </c>
      <c r="K64" s="9">
        <f t="shared" si="15"/>
        <v>36.469012144583971</v>
      </c>
      <c r="O64" s="11"/>
      <c r="P64" s="11"/>
      <c r="Q64" s="11"/>
      <c r="R64" s="10"/>
      <c r="S64" s="12"/>
      <c r="T64" s="10"/>
      <c r="U64" s="12"/>
      <c r="V64" s="10"/>
    </row>
    <row r="65" spans="2:22" ht="12" customHeight="1" x14ac:dyDescent="0.25">
      <c r="B65" s="7" t="s">
        <v>27</v>
      </c>
      <c r="C65" s="8" t="s">
        <v>11</v>
      </c>
      <c r="D65" s="9">
        <f>'[1]humbjet sipas distrik.'!$B$12</f>
        <v>58556583.920000002</v>
      </c>
      <c r="E65" s="9">
        <f>'[1]humbjet sipas distrik.'!$C$12</f>
        <v>40757364.25</v>
      </c>
      <c r="F65" s="9">
        <f>'[1]humbjet sipas distrik.'!$F$12</f>
        <v>11878542.083702264</v>
      </c>
      <c r="G65" s="9">
        <f>100*F65/D65</f>
        <v>20.285578987890972</v>
      </c>
      <c r="H65" s="9">
        <f>'[1]humbjet sipas distrik.'!$H$12</f>
        <v>5920677.5862977374</v>
      </c>
      <c r="I65" s="9">
        <f>100*H65/D65</f>
        <v>10.111036522189488</v>
      </c>
      <c r="J65" s="9">
        <f t="shared" si="15"/>
        <v>17799219.670000002</v>
      </c>
      <c r="K65" s="9">
        <f t="shared" si="15"/>
        <v>30.396615510080458</v>
      </c>
      <c r="O65" s="11"/>
      <c r="P65" s="11"/>
      <c r="Q65" s="11"/>
      <c r="R65" s="10"/>
      <c r="S65" s="12"/>
      <c r="T65" s="10"/>
      <c r="U65" s="12"/>
      <c r="V65" s="10"/>
    </row>
    <row r="66" spans="2:22" ht="12" customHeight="1" x14ac:dyDescent="0.25">
      <c r="B66" s="7"/>
      <c r="C66" s="8" t="s">
        <v>12</v>
      </c>
      <c r="D66" s="9">
        <f>'[2]humbjet sipas distrik.'!$B$12</f>
        <v>48458546.039999999</v>
      </c>
      <c r="E66" s="9">
        <f>'[2]humbjet sipas distrik.'!$C$12</f>
        <v>35458837.25</v>
      </c>
      <c r="F66" s="9">
        <f>'[2]humbjet sipas distrik.'!$F$12</f>
        <v>9729022.5596285313</v>
      </c>
      <c r="G66" s="9">
        <f>100*F66/D66</f>
        <v>20.077000559607654</v>
      </c>
      <c r="H66" s="9">
        <f>'[2]humbjet sipas distrik.'!$H$12</f>
        <v>3270686.2303714678</v>
      </c>
      <c r="I66" s="9">
        <f>100*H66/D66</f>
        <v>6.7494518462681228</v>
      </c>
      <c r="J66" s="9">
        <f t="shared" si="15"/>
        <v>12999708.789999999</v>
      </c>
      <c r="K66" s="9">
        <f t="shared" si="15"/>
        <v>26.826452405875777</v>
      </c>
      <c r="O66" s="11"/>
      <c r="P66" s="11"/>
      <c r="Q66" s="11"/>
      <c r="R66" s="10"/>
      <c r="S66" s="12"/>
      <c r="T66" s="10"/>
      <c r="U66" s="12"/>
      <c r="V66" s="10"/>
    </row>
    <row r="67" spans="2:22" ht="12" customHeight="1" x14ac:dyDescent="0.25">
      <c r="B67" s="7"/>
      <c r="C67" s="8" t="s">
        <v>13</v>
      </c>
      <c r="D67" s="9">
        <f>'[3]humbjet sipas distrik.'!$B$12</f>
        <v>50051162</v>
      </c>
      <c r="E67" s="9">
        <f>'[3]humbjet sipas distrik.'!$C$12</f>
        <v>34314524.109999999</v>
      </c>
      <c r="F67" s="9">
        <f>'[3]humbjet sipas distrik.'!$F$12</f>
        <v>9768592.5785313305</v>
      </c>
      <c r="G67" s="9">
        <f>100*F67/D67</f>
        <v>19.517214362638235</v>
      </c>
      <c r="H67" s="9">
        <f>'[3]humbjet sipas distrik.'!$H$12</f>
        <v>5968045.3114686701</v>
      </c>
      <c r="I67" s="9">
        <f>100*H67/D67</f>
        <v>11.923889622120402</v>
      </c>
      <c r="J67" s="9">
        <f t="shared" si="15"/>
        <v>15736637.890000001</v>
      </c>
      <c r="K67" s="9">
        <f t="shared" si="15"/>
        <v>31.441103984758637</v>
      </c>
      <c r="O67" s="11"/>
      <c r="P67" s="11"/>
      <c r="Q67" s="11"/>
      <c r="R67" s="10"/>
      <c r="S67" s="12"/>
      <c r="T67" s="10"/>
      <c r="U67" s="12"/>
      <c r="V67" s="10"/>
    </row>
    <row r="68" spans="2:22" ht="12" customHeight="1" x14ac:dyDescent="0.25">
      <c r="B68" s="7"/>
      <c r="C68" s="8" t="s">
        <v>14</v>
      </c>
      <c r="D68" s="9">
        <f>'[4]humbjet sipas distrik.'!$B$12</f>
        <v>45164710</v>
      </c>
      <c r="E68" s="9">
        <f>'[4]humbjet sipas distrik.'!$C$12</f>
        <v>33271392.939999998</v>
      </c>
      <c r="F68" s="9">
        <f>'[4]humbjet sipas distrik.'!$F$12</f>
        <v>6814882.5720935799</v>
      </c>
      <c r="G68" s="9">
        <f>100*F68/D68</f>
        <v>15.088954566726056</v>
      </c>
      <c r="H68" s="9">
        <f>'[4]humbjet sipas distrik.'!$H$12</f>
        <v>5078434.4879064225</v>
      </c>
      <c r="I68" s="9">
        <f>100*H68/D68</f>
        <v>11.244253506568342</v>
      </c>
      <c r="J68" s="9">
        <f>F68+H68</f>
        <v>11893317.060000002</v>
      </c>
      <c r="K68" s="9">
        <f>G68+I68</f>
        <v>26.333208073294397</v>
      </c>
      <c r="O68" s="11"/>
      <c r="P68" s="11"/>
      <c r="Q68" s="11"/>
      <c r="R68" s="10"/>
      <c r="S68" s="12"/>
      <c r="T68" s="10"/>
      <c r="U68" s="12"/>
      <c r="V68" s="10"/>
    </row>
    <row r="69" spans="2:22" ht="12" customHeight="1" x14ac:dyDescent="0.25">
      <c r="B69" s="7"/>
      <c r="C69" s="8" t="s">
        <v>15</v>
      </c>
      <c r="D69" s="9">
        <f>'[5]humbjet sipas distrik.'!$B$12</f>
        <v>44193973.000000007</v>
      </c>
      <c r="E69" s="9">
        <f>'[5]humbjet sipas distrik.'!$C$12</f>
        <v>33827113.739999987</v>
      </c>
      <c r="F69" s="9">
        <f>'[5]humbjet sipas distrik.'!$F$12</f>
        <v>6598527.1005894905</v>
      </c>
      <c r="G69" s="9">
        <f t="shared" ref="G69:G76" si="16">100*F69/D69</f>
        <v>14.930830275407665</v>
      </c>
      <c r="H69" s="9">
        <f>'[5]humbjet sipas distrik.'!$H$12</f>
        <v>3768332.1594105298</v>
      </c>
      <c r="I69" s="9">
        <f t="shared" ref="I69:I76" si="17">100*H69/D69</f>
        <v>8.5268010626936146</v>
      </c>
      <c r="J69" s="9">
        <f t="shared" ref="J69:K79" si="18">F69+H69</f>
        <v>10366859.26000002</v>
      </c>
      <c r="K69" s="9">
        <f t="shared" si="18"/>
        <v>23.45763133810128</v>
      </c>
      <c r="O69" s="11"/>
      <c r="P69" s="11"/>
      <c r="Q69" s="11"/>
      <c r="R69" s="10"/>
      <c r="S69" s="12"/>
      <c r="T69" s="10"/>
      <c r="U69" s="12"/>
      <c r="V69" s="10"/>
    </row>
    <row r="70" spans="2:22" ht="12" customHeight="1" x14ac:dyDescent="0.25">
      <c r="B70" s="7"/>
      <c r="C70" s="8" t="s">
        <v>16</v>
      </c>
      <c r="D70" s="9">
        <f>'[6]humbjet sipas distrik.'!$B$12</f>
        <v>40172003.000000007</v>
      </c>
      <c r="E70" s="9">
        <f>'[6]humbjet sipas distrik.'!$C$12</f>
        <v>31365120.009999998</v>
      </c>
      <c r="F70" s="9">
        <f>'[6]humbjet sipas distrik.'!$F$12</f>
        <v>6004988.6480803965</v>
      </c>
      <c r="G70" s="9">
        <f t="shared" si="16"/>
        <v>14.948193268033949</v>
      </c>
      <c r="H70" s="9">
        <f>'[6]humbjet sipas distrik.'!$H$12</f>
        <v>2801894.3419196131</v>
      </c>
      <c r="I70" s="9">
        <f t="shared" si="17"/>
        <v>6.974743932782272</v>
      </c>
      <c r="J70" s="9">
        <f t="shared" si="18"/>
        <v>8806882.9900000095</v>
      </c>
      <c r="K70" s="9">
        <f t="shared" si="18"/>
        <v>21.922937200816222</v>
      </c>
      <c r="O70" s="11"/>
      <c r="P70" s="11"/>
      <c r="Q70" s="11"/>
      <c r="R70" s="10"/>
      <c r="S70" s="12"/>
      <c r="T70" s="10"/>
      <c r="U70" s="12"/>
      <c r="V70" s="10"/>
    </row>
    <row r="71" spans="2:22" ht="12" customHeight="1" x14ac:dyDescent="0.25">
      <c r="B71" s="7"/>
      <c r="C71" s="8" t="s">
        <v>17</v>
      </c>
      <c r="D71" s="9">
        <f>'[7]humbjet sipas distrik.'!$B$12</f>
        <v>43332917</v>
      </c>
      <c r="E71" s="9">
        <f>'[7]humbjet sipas distrik.'!$C$12</f>
        <v>33613861.600000009</v>
      </c>
      <c r="F71" s="9">
        <f>'[7]humbjet sipas distrik.'!$F$12</f>
        <v>6706864.0370919993</v>
      </c>
      <c r="G71" s="9">
        <f t="shared" si="16"/>
        <v>15.477527250454889</v>
      </c>
      <c r="H71" s="9">
        <f>'[7]humbjet sipas distrik.'!$H$12</f>
        <v>3012191.3629079917</v>
      </c>
      <c r="I71" s="9">
        <f t="shared" si="17"/>
        <v>6.951277623216531</v>
      </c>
      <c r="J71" s="9">
        <f t="shared" si="18"/>
        <v>9719055.3999999911</v>
      </c>
      <c r="K71" s="9">
        <f t="shared" si="18"/>
        <v>22.428804873671421</v>
      </c>
      <c r="O71" s="11"/>
      <c r="P71" s="11"/>
      <c r="Q71" s="11"/>
      <c r="R71" s="10"/>
      <c r="S71" s="12"/>
      <c r="T71" s="10"/>
      <c r="U71" s="12"/>
      <c r="V71" s="10"/>
    </row>
    <row r="72" spans="2:22" ht="12" customHeight="1" x14ac:dyDescent="0.25">
      <c r="B72" s="7"/>
      <c r="C72" s="8" t="s">
        <v>18</v>
      </c>
      <c r="D72" s="9">
        <f>'[8]humbjet sipas distrik.'!$B$12</f>
        <v>43177508.359999999</v>
      </c>
      <c r="E72" s="9">
        <f>'[8]humbjet sipas distrik.'!$C$12</f>
        <v>35714424.899999999</v>
      </c>
      <c r="F72" s="9">
        <f>'[8]humbjet sipas distrik.'!$F$12</f>
        <v>6705449.2096107509</v>
      </c>
      <c r="G72" s="9">
        <f t="shared" si="16"/>
        <v>15.529958685209206</v>
      </c>
      <c r="H72" s="9">
        <f>'[8]humbjet sipas distrik.'!$H$12</f>
        <v>757634.25038925</v>
      </c>
      <c r="I72" s="9">
        <f t="shared" si="17"/>
        <v>1.75469655189999</v>
      </c>
      <c r="J72" s="9">
        <f t="shared" si="18"/>
        <v>7463083.4600000009</v>
      </c>
      <c r="K72" s="9">
        <f t="shared" si="18"/>
        <v>17.284655237109195</v>
      </c>
      <c r="O72" s="11"/>
      <c r="P72" s="11"/>
      <c r="Q72" s="11"/>
      <c r="R72" s="10"/>
      <c r="S72" s="12"/>
      <c r="T72" s="10"/>
      <c r="U72" s="12"/>
      <c r="V72" s="10"/>
    </row>
    <row r="73" spans="2:22" ht="12" customHeight="1" x14ac:dyDescent="0.25">
      <c r="B73" s="7"/>
      <c r="C73" s="8" t="s">
        <v>19</v>
      </c>
      <c r="D73" s="9">
        <f>'[9]humbjet sipas distrik.'!$B$12</f>
        <v>40519479.999999993</v>
      </c>
      <c r="E73" s="9">
        <f>'[9]humbjet sipas distrik.'!$C$12</f>
        <v>30799029.200000003</v>
      </c>
      <c r="F73" s="9">
        <f>'[9]humbjet sipas distrik.'!$F$12</f>
        <v>6089477.300765764</v>
      </c>
      <c r="G73" s="9">
        <f t="shared" si="16"/>
        <v>15.028517890075994</v>
      </c>
      <c r="H73" s="9">
        <f>'[9]humbjet sipas distrik.'!$H$12</f>
        <v>3630973.4992342256</v>
      </c>
      <c r="I73" s="9">
        <f t="shared" si="17"/>
        <v>8.9610565072262194</v>
      </c>
      <c r="J73" s="9">
        <f t="shared" si="18"/>
        <v>9720450.7999999896</v>
      </c>
      <c r="K73" s="9">
        <f t="shared" si="18"/>
        <v>23.989574397302214</v>
      </c>
      <c r="O73" s="11"/>
      <c r="P73" s="11"/>
      <c r="Q73" s="11"/>
      <c r="R73" s="10"/>
      <c r="S73" s="12"/>
      <c r="T73" s="10"/>
      <c r="U73" s="12"/>
      <c r="V73" s="10"/>
    </row>
    <row r="74" spans="2:22" ht="12" customHeight="1" x14ac:dyDescent="0.25">
      <c r="B74" s="7"/>
      <c r="C74" s="8" t="s">
        <v>20</v>
      </c>
      <c r="D74" s="9">
        <f>'[11]humbjet sipas distrik.'!$B$12</f>
        <v>47269299</v>
      </c>
      <c r="E74" s="9">
        <f>'[11]humbjet sipas distrik.'!$C$12</f>
        <v>34818048.999999993</v>
      </c>
      <c r="F74" s="9">
        <f>'[11]humbjet sipas distrik.'!$F$12</f>
        <v>9079083.5513597</v>
      </c>
      <c r="G74" s="9">
        <f t="shared" si="16"/>
        <v>19.20714659077068</v>
      </c>
      <c r="H74" s="9">
        <f>'[11]humbjet sipas distrik.'!$H$12</f>
        <v>3372166.4486403074</v>
      </c>
      <c r="I74" s="9">
        <f t="shared" si="17"/>
        <v>7.1339463879934142</v>
      </c>
      <c r="J74" s="9">
        <f t="shared" si="18"/>
        <v>12451250.000000007</v>
      </c>
      <c r="K74" s="9">
        <f t="shared" si="18"/>
        <v>26.341092978764095</v>
      </c>
      <c r="O74" s="11"/>
      <c r="P74" s="11"/>
      <c r="Q74" s="11"/>
      <c r="R74" s="10"/>
      <c r="S74" s="12"/>
      <c r="T74" s="10"/>
      <c r="U74" s="12"/>
      <c r="V74" s="10"/>
    </row>
    <row r="75" spans="2:22" ht="12" customHeight="1" x14ac:dyDescent="0.25">
      <c r="B75" s="7"/>
      <c r="C75" s="8" t="s">
        <v>21</v>
      </c>
      <c r="D75" s="9">
        <f>'[12]humbjet sipas distrik.'!$B$12</f>
        <v>49166206</v>
      </c>
      <c r="E75" s="9">
        <f>'[12]humbjet sipas distrik.'!$C$12</f>
        <v>36187572</v>
      </c>
      <c r="F75" s="9">
        <f>'[12]humbjet sipas distrik.'!$F$12</f>
        <v>9514052.0842719637</v>
      </c>
      <c r="G75" s="9">
        <f t="shared" si="16"/>
        <v>19.350795715805209</v>
      </c>
      <c r="H75" s="9">
        <f>'[12]humbjet sipas distrik.'!$H$12</f>
        <v>3464581.9157280363</v>
      </c>
      <c r="I75" s="9">
        <f t="shared" si="17"/>
        <v>7.0466733099723742</v>
      </c>
      <c r="J75" s="9">
        <f t="shared" si="18"/>
        <v>12978634</v>
      </c>
      <c r="K75" s="9">
        <f t="shared" si="18"/>
        <v>26.397469025777582</v>
      </c>
      <c r="O75" s="11"/>
      <c r="P75" s="11"/>
      <c r="Q75" s="11"/>
      <c r="R75" s="10"/>
      <c r="S75" s="12"/>
      <c r="T75" s="10"/>
      <c r="U75" s="12"/>
      <c r="V75" s="10"/>
    </row>
    <row r="76" spans="2:22" ht="12" customHeight="1" x14ac:dyDescent="0.25">
      <c r="B76" s="7"/>
      <c r="C76" s="8" t="s">
        <v>22</v>
      </c>
      <c r="D76" s="9">
        <f>'[13]humbjet sipas distrik.'!$B$12</f>
        <v>57791269.548</v>
      </c>
      <c r="E76" s="9">
        <f>'[13]humbjet sipas distrik.'!$C$12</f>
        <v>38301639.590000004</v>
      </c>
      <c r="F76" s="9">
        <f>'[13]humbjet sipas distrik.'!$F$12</f>
        <v>11244984.736781953</v>
      </c>
      <c r="G76" s="9">
        <f t="shared" si="16"/>
        <v>19.457929934282109</v>
      </c>
      <c r="H76" s="9">
        <f>'[13]humbjet sipas distrik.'!$H$12</f>
        <v>8244645.2212180439</v>
      </c>
      <c r="I76" s="9">
        <f t="shared" si="17"/>
        <v>14.266246936088235</v>
      </c>
      <c r="J76" s="9">
        <f t="shared" si="18"/>
        <v>19489629.957999997</v>
      </c>
      <c r="K76" s="9">
        <f t="shared" si="18"/>
        <v>33.724176870370343</v>
      </c>
      <c r="O76" s="11"/>
      <c r="P76" s="11"/>
      <c r="Q76" s="11"/>
      <c r="R76" s="10"/>
      <c r="S76" s="12"/>
      <c r="T76" s="10"/>
      <c r="U76" s="12"/>
      <c r="V76" s="10"/>
    </row>
    <row r="77" spans="2:22" ht="12" customHeight="1" x14ac:dyDescent="0.25">
      <c r="B77" s="7" t="s">
        <v>28</v>
      </c>
      <c r="C77" s="8" t="s">
        <v>11</v>
      </c>
      <c r="D77" s="9">
        <f>'[1]humbjet sipas distrik.'!$B$13</f>
        <v>38952538.200000003</v>
      </c>
      <c r="E77" s="9">
        <f>'[1]humbjet sipas distrik.'!$C$13</f>
        <v>29399197</v>
      </c>
      <c r="F77" s="9">
        <f>'[1]humbjet sipas distrik.'!$F$13</f>
        <v>7391180.9076586636</v>
      </c>
      <c r="G77" s="9">
        <f>100*F77/D77</f>
        <v>18.974837710726291</v>
      </c>
      <c r="H77" s="9">
        <f>'[1]humbjet sipas distrik.'!$H$13</f>
        <v>2162160.2923413394</v>
      </c>
      <c r="I77" s="9">
        <f>100*H77/D77</f>
        <v>5.5507558486685191</v>
      </c>
      <c r="J77" s="9">
        <f t="shared" si="18"/>
        <v>9553341.200000003</v>
      </c>
      <c r="K77" s="9">
        <f t="shared" si="18"/>
        <v>24.52559355939481</v>
      </c>
    </row>
    <row r="78" spans="2:22" ht="12" customHeight="1" x14ac:dyDescent="0.25">
      <c r="B78" s="7"/>
      <c r="C78" s="8" t="s">
        <v>12</v>
      </c>
      <c r="D78" s="9">
        <f>'[2]humbjet sipas distrik.'!$B$13</f>
        <v>32011804.199999996</v>
      </c>
      <c r="E78" s="9">
        <f>'[2]humbjet sipas distrik.'!$C$13</f>
        <v>24767346.000000004</v>
      </c>
      <c r="F78" s="9">
        <f>'[2]humbjet sipas distrik.'!$F$13</f>
        <v>5954971.2487466307</v>
      </c>
      <c r="G78" s="9">
        <f>100*F78/D78</f>
        <v>18.602423067259146</v>
      </c>
      <c r="H78" s="9">
        <f>'[2]humbjet sipas distrik.'!$H$13</f>
        <v>1289486.9512533611</v>
      </c>
      <c r="I78" s="9">
        <f>100*H78/D78</f>
        <v>4.0281608096720811</v>
      </c>
      <c r="J78" s="9">
        <f t="shared" si="18"/>
        <v>7244458.1999999918</v>
      </c>
      <c r="K78" s="9">
        <f t="shared" si="18"/>
        <v>22.630583876931226</v>
      </c>
    </row>
    <row r="79" spans="2:22" ht="12" customHeight="1" x14ac:dyDescent="0.25">
      <c r="B79" s="7"/>
      <c r="C79" s="8" t="s">
        <v>13</v>
      </c>
      <c r="D79" s="9">
        <f>'[3]humbjet sipas distrik.'!$B$13</f>
        <v>33754132</v>
      </c>
      <c r="E79" s="9">
        <f>'[3]humbjet sipas distrik.'!$C$13</f>
        <v>26403056</v>
      </c>
      <c r="F79" s="9">
        <f>'[3]humbjet sipas distrik.'!$F$13</f>
        <v>6179699.873344427</v>
      </c>
      <c r="G79" s="9">
        <f>100*F79/D79</f>
        <v>18.307980407685871</v>
      </c>
      <c r="H79" s="9">
        <f>'[3]humbjet sipas distrik.'!$H$13</f>
        <v>1171376.126655573</v>
      </c>
      <c r="I79" s="9">
        <f>100*H79/D79</f>
        <v>3.4703192090840105</v>
      </c>
      <c r="J79" s="9">
        <f t="shared" si="18"/>
        <v>7351076</v>
      </c>
      <c r="K79" s="9">
        <f t="shared" si="18"/>
        <v>21.778299616769882</v>
      </c>
    </row>
    <row r="80" spans="2:22" ht="12" customHeight="1" x14ac:dyDescent="0.25">
      <c r="B80" s="7"/>
      <c r="C80" s="8" t="s">
        <v>14</v>
      </c>
      <c r="D80" s="9">
        <f>'[4]humbjet sipas distrik.'!$B$13</f>
        <v>32204649</v>
      </c>
      <c r="E80" s="9">
        <f>'[4]humbjet sipas distrik.'!$C$13</f>
        <v>27569733.5755</v>
      </c>
      <c r="F80" s="9">
        <f>'[4]humbjet sipas distrik.'!$F$13</f>
        <v>4422430.2771569379</v>
      </c>
      <c r="G80" s="9">
        <f>100*F80/D80</f>
        <v>13.732272868916962</v>
      </c>
      <c r="H80" s="9">
        <f>'[4]humbjet sipas distrik.'!$H$13</f>
        <v>212485.14734306186</v>
      </c>
      <c r="I80" s="9">
        <f>100*H80/D80</f>
        <v>0.65979650125378442</v>
      </c>
      <c r="J80" s="9">
        <f>F80+H80</f>
        <v>4634915.4244999997</v>
      </c>
      <c r="K80" s="9">
        <f>G80+I80</f>
        <v>14.392069370170747</v>
      </c>
    </row>
    <row r="81" spans="2:24" ht="12" customHeight="1" x14ac:dyDescent="0.25">
      <c r="B81" s="7"/>
      <c r="C81" s="8" t="s">
        <v>15</v>
      </c>
      <c r="D81" s="9">
        <f>'[5]humbjet sipas distrik.'!$B$13</f>
        <v>31176326.200000003</v>
      </c>
      <c r="E81" s="9">
        <f>'[5]humbjet sipas distrik.'!$C$13</f>
        <v>26333025.354499996</v>
      </c>
      <c r="F81" s="9">
        <f>'[5]humbjet sipas distrik.'!$F$13</f>
        <v>4260927.3795269765</v>
      </c>
      <c r="G81" s="9">
        <f t="shared" ref="G81:G88" si="19">100*F81/D81</f>
        <v>13.667188854108717</v>
      </c>
      <c r="H81" s="9">
        <f>'[5]humbjet sipas distrik.'!$H$13</f>
        <v>582373.46597303078</v>
      </c>
      <c r="I81" s="9">
        <f t="shared" ref="I81:I88" si="20">100*H81/D81</f>
        <v>1.8679990138576068</v>
      </c>
      <c r="J81" s="9">
        <f t="shared" ref="J81:K88" si="21">F81+H81</f>
        <v>4843300.8455000073</v>
      </c>
      <c r="K81" s="9">
        <f t="shared" si="21"/>
        <v>15.535187867966325</v>
      </c>
    </row>
    <row r="82" spans="2:24" ht="12" customHeight="1" x14ac:dyDescent="0.25">
      <c r="B82" s="7"/>
      <c r="C82" s="8" t="s">
        <v>16</v>
      </c>
      <c r="D82" s="9">
        <f>'[6]humbjet sipas distrik.'!$B$13</f>
        <v>29494902.399999999</v>
      </c>
      <c r="E82" s="9">
        <f>'[6]humbjet sipas distrik.'!$C$13</f>
        <v>24674520.82</v>
      </c>
      <c r="F82" s="9">
        <f>'[6]humbjet sipas distrik.'!$F$13</f>
        <v>4003171.1754141808</v>
      </c>
      <c r="G82" s="9">
        <f t="shared" si="19"/>
        <v>13.572417094738991</v>
      </c>
      <c r="H82" s="9">
        <f>'[6]humbjet sipas distrik.'!$H$13</f>
        <v>817210.40458581736</v>
      </c>
      <c r="I82" s="9">
        <f t="shared" si="20"/>
        <v>2.7706835354227763</v>
      </c>
      <c r="J82" s="9">
        <f t="shared" si="21"/>
        <v>4820381.5799999982</v>
      </c>
      <c r="K82" s="9">
        <f t="shared" si="21"/>
        <v>16.343100630161768</v>
      </c>
    </row>
    <row r="83" spans="2:24" ht="12" customHeight="1" x14ac:dyDescent="0.25">
      <c r="B83" s="7"/>
      <c r="C83" s="8" t="s">
        <v>17</v>
      </c>
      <c r="D83" s="9">
        <f>'[7]humbjet sipas distrik.'!$B$13</f>
        <v>32879867</v>
      </c>
      <c r="E83" s="9">
        <f>'[7]humbjet sipas distrik.'!$C$13</f>
        <v>28189728.199999996</v>
      </c>
      <c r="F83" s="9">
        <f>'[7]humbjet sipas distrik.'!$F$13</f>
        <v>4463801.6265599998</v>
      </c>
      <c r="G83" s="9">
        <f t="shared" si="19"/>
        <v>13.576093925684065</v>
      </c>
      <c r="H83" s="9">
        <f>'[7]humbjet sipas distrik.'!$H$13</f>
        <v>226337.1734400047</v>
      </c>
      <c r="I83" s="9">
        <f t="shared" si="20"/>
        <v>0.68837618303019499</v>
      </c>
      <c r="J83" s="9">
        <f t="shared" si="21"/>
        <v>4690138.8000000045</v>
      </c>
      <c r="K83" s="9">
        <f t="shared" si="21"/>
        <v>14.26447010871426</v>
      </c>
    </row>
    <row r="84" spans="2:24" ht="12" customHeight="1" x14ac:dyDescent="0.25">
      <c r="B84" s="7"/>
      <c r="C84" s="8" t="s">
        <v>18</v>
      </c>
      <c r="D84" s="9">
        <f>'[8]humbjet sipas distrik.'!$B$13</f>
        <v>32278361.800000001</v>
      </c>
      <c r="E84" s="9">
        <f>'[8]humbjet sipas distrik.'!$C$13</f>
        <v>27660927.649999999</v>
      </c>
      <c r="F84" s="9">
        <f>'[8]humbjet sipas distrik.'!$F$13</f>
        <v>4362015.6219345247</v>
      </c>
      <c r="G84" s="9">
        <f t="shared" si="19"/>
        <v>13.513745365895629</v>
      </c>
      <c r="H84" s="9">
        <f>'[8]humbjet sipas distrik.'!$H$13</f>
        <v>255418.5280654775</v>
      </c>
      <c r="I84" s="9">
        <f t="shared" si="20"/>
        <v>0.79129953883061532</v>
      </c>
      <c r="J84" s="9">
        <f t="shared" si="21"/>
        <v>4617434.1500000022</v>
      </c>
      <c r="K84" s="9">
        <f t="shared" si="21"/>
        <v>14.305044904726245</v>
      </c>
    </row>
    <row r="85" spans="2:24" ht="12" customHeight="1" x14ac:dyDescent="0.25">
      <c r="B85" s="7"/>
      <c r="C85" s="8" t="s">
        <v>19</v>
      </c>
      <c r="D85" s="9">
        <f>'[9]humbjet sipas distrik.'!$B$13</f>
        <v>30074916</v>
      </c>
      <c r="E85" s="9">
        <f>'[9]humbjet sipas distrik.'!$C$13</f>
        <v>24751063.399999999</v>
      </c>
      <c r="F85" s="9">
        <f>'[9]humbjet sipas distrik.'!$F$13</f>
        <v>4152879.9445226016</v>
      </c>
      <c r="G85" s="9">
        <f t="shared" si="19"/>
        <v>13.808450685357197</v>
      </c>
      <c r="H85" s="9">
        <f>'[9]humbjet sipas distrik.'!$H$13</f>
        <v>1170972.6554773999</v>
      </c>
      <c r="I85" s="9">
        <f t="shared" si="20"/>
        <v>3.8935192885572811</v>
      </c>
      <c r="J85" s="9">
        <f t="shared" si="21"/>
        <v>5323852.6000000015</v>
      </c>
      <c r="K85" s="9">
        <f t="shared" si="21"/>
        <v>17.70196997391448</v>
      </c>
    </row>
    <row r="86" spans="2:24" ht="12" customHeight="1" x14ac:dyDescent="0.25">
      <c r="B86" s="7"/>
      <c r="C86" s="8" t="s">
        <v>20</v>
      </c>
      <c r="D86" s="9">
        <f>'[11]humbjet sipas distrik.'!$B$13</f>
        <v>33126420.599999998</v>
      </c>
      <c r="E86" s="9">
        <f>'[11]humbjet sipas distrik.'!$C$13</f>
        <v>26886957</v>
      </c>
      <c r="F86" s="9">
        <f>'[11]humbjet sipas distrik.'!$F$13</f>
        <v>6043164.4931778042</v>
      </c>
      <c r="G86" s="9">
        <f t="shared" si="19"/>
        <v>18.242733092562993</v>
      </c>
      <c r="H86" s="9">
        <f>'[11]humbjet sipas distrik.'!$H$13</f>
        <v>196299.1068221936</v>
      </c>
      <c r="I86" s="9">
        <f t="shared" si="20"/>
        <v>0.5925756639767884</v>
      </c>
      <c r="J86" s="9">
        <f t="shared" si="21"/>
        <v>6239463.5999999978</v>
      </c>
      <c r="K86" s="9">
        <f t="shared" si="21"/>
        <v>18.835308756539781</v>
      </c>
    </row>
    <row r="87" spans="2:24" ht="12" customHeight="1" x14ac:dyDescent="0.25">
      <c r="B87" s="7"/>
      <c r="C87" s="8" t="s">
        <v>21</v>
      </c>
      <c r="D87" s="9">
        <f>'[12]humbjet sipas distrik.'!$B$13</f>
        <v>33231980.199999999</v>
      </c>
      <c r="E87" s="9">
        <f>'[12]humbjet sipas distrik.'!$C$13</f>
        <v>26922955</v>
      </c>
      <c r="F87" s="9">
        <f>'[12]humbjet sipas distrik.'!$F$13</f>
        <v>6022392.4882102059</v>
      </c>
      <c r="G87" s="9">
        <f t="shared" si="19"/>
        <v>18.122279960344361</v>
      </c>
      <c r="H87" s="9">
        <f>'[12]humbjet sipas distrik.'!$H$13</f>
        <v>286632.71178979333</v>
      </c>
      <c r="I87" s="9">
        <f t="shared" si="20"/>
        <v>0.86252071066711022</v>
      </c>
      <c r="J87" s="9">
        <f t="shared" si="21"/>
        <v>6309025.1999999993</v>
      </c>
      <c r="K87" s="9">
        <f t="shared" si="21"/>
        <v>18.98480067101147</v>
      </c>
    </row>
    <row r="88" spans="2:24" ht="12" customHeight="1" x14ac:dyDescent="0.25">
      <c r="B88" s="7"/>
      <c r="C88" s="8" t="s">
        <v>22</v>
      </c>
      <c r="D88" s="9">
        <f>'[13]humbjet sipas distrik.'!$B$13</f>
        <v>40175467.800000004</v>
      </c>
      <c r="E88" s="9">
        <f>'[13]humbjet sipas distrik.'!$C$13</f>
        <v>30523375</v>
      </c>
      <c r="F88" s="9">
        <f>'[13]humbjet sipas distrik.'!$F$13</f>
        <v>7465558.5603186972</v>
      </c>
      <c r="G88" s="9">
        <f t="shared" si="19"/>
        <v>18.582381162264145</v>
      </c>
      <c r="H88" s="9">
        <f>'[13]humbjet sipas distrik.'!$H$13</f>
        <v>2186534.2396813072</v>
      </c>
      <c r="I88" s="9">
        <f t="shared" si="20"/>
        <v>5.442461181948719</v>
      </c>
      <c r="J88" s="9">
        <f t="shared" si="21"/>
        <v>9652092.8000000045</v>
      </c>
      <c r="K88" s="9">
        <f t="shared" si="21"/>
        <v>24.024842344212864</v>
      </c>
    </row>
    <row r="89" spans="2:24" ht="12" customHeight="1" x14ac:dyDescent="0.25">
      <c r="O89" s="13"/>
    </row>
    <row r="90" spans="2:24" ht="12" customHeight="1" x14ac:dyDescent="0.25">
      <c r="M90" s="14"/>
      <c r="O90" s="14"/>
      <c r="P90" s="14"/>
      <c r="Q90" s="14"/>
      <c r="R90" s="14"/>
      <c r="S90" s="14"/>
      <c r="T90" s="14"/>
      <c r="U90" s="14"/>
      <c r="V90" s="14"/>
      <c r="W90" s="14"/>
      <c r="X90" s="14"/>
    </row>
    <row r="91" spans="2:24" ht="12" customHeight="1" x14ac:dyDescent="0.25">
      <c r="O91" s="15"/>
      <c r="P91" s="15"/>
      <c r="Q91" s="15"/>
      <c r="R91" s="15"/>
      <c r="S91" s="15"/>
      <c r="T91" s="15"/>
      <c r="U91" s="15"/>
      <c r="V91" s="15"/>
      <c r="W91" s="15"/>
      <c r="X91" s="15"/>
    </row>
    <row r="92" spans="2:24" ht="12" customHeight="1" x14ac:dyDescent="0.25">
      <c r="M92" s="14"/>
      <c r="O92" s="14"/>
      <c r="P92" s="14"/>
      <c r="Q92" s="14"/>
      <c r="R92" s="14"/>
      <c r="S92" s="14"/>
      <c r="T92" s="14"/>
      <c r="U92" s="14"/>
      <c r="V92" s="14"/>
      <c r="W92" s="14"/>
      <c r="X92" s="14"/>
    </row>
    <row r="94" spans="2:24" ht="12" customHeight="1" x14ac:dyDescent="0.25">
      <c r="M94" s="14"/>
      <c r="O94" s="14"/>
      <c r="Q94" s="14"/>
      <c r="S94" s="14"/>
      <c r="U94" s="14"/>
      <c r="W94" s="14"/>
    </row>
    <row r="96" spans="2:24" ht="12" customHeight="1" x14ac:dyDescent="0.25">
      <c r="M96" s="14"/>
      <c r="O96" s="14"/>
      <c r="Q96" s="14"/>
      <c r="S96" s="14"/>
      <c r="U96" s="14"/>
      <c r="W96" s="14"/>
    </row>
    <row r="98" spans="13:23" ht="12" customHeight="1" x14ac:dyDescent="0.25">
      <c r="M98" s="14"/>
      <c r="O98" s="14"/>
      <c r="Q98" s="14"/>
      <c r="S98" s="14"/>
      <c r="U98" s="14"/>
      <c r="W98" s="14"/>
    </row>
    <row r="99" spans="13:23" ht="12" customHeight="1" x14ac:dyDescent="0.25">
      <c r="N99" s="12"/>
    </row>
    <row r="100" spans="13:23" ht="12" customHeight="1" x14ac:dyDescent="0.25">
      <c r="M100" s="14"/>
      <c r="O100" s="14"/>
      <c r="Q100" s="14"/>
      <c r="S100" s="14"/>
      <c r="U100" s="14"/>
      <c r="W100" s="14"/>
    </row>
    <row r="102" spans="13:23" ht="12" customHeight="1" x14ac:dyDescent="0.25">
      <c r="M102" s="14"/>
      <c r="O102" s="14"/>
      <c r="Q102" s="14"/>
      <c r="S102" s="14"/>
      <c r="U102" s="14"/>
      <c r="W102" s="14"/>
    </row>
    <row r="104" spans="13:23" ht="12" customHeight="1" x14ac:dyDescent="0.25">
      <c r="M104" s="14"/>
      <c r="O104" s="14"/>
      <c r="Q104" s="14"/>
      <c r="S104" s="14"/>
      <c r="U104" s="14"/>
      <c r="W104" s="14"/>
    </row>
    <row r="109" spans="13:23" ht="12" customHeight="1" x14ac:dyDescent="0.25">
      <c r="P109" s="16"/>
    </row>
    <row r="118" spans="3:13" ht="12" customHeight="1" x14ac:dyDescent="0.25"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</row>
    <row r="119" spans="3:13" ht="12" customHeight="1" x14ac:dyDescent="0.25"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</row>
    <row r="120" spans="3:13" ht="12" customHeight="1" x14ac:dyDescent="0.25"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</row>
    <row r="121" spans="3:13" ht="12" customHeight="1" x14ac:dyDescent="0.25"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</row>
    <row r="122" spans="3:13" ht="12" customHeight="1" x14ac:dyDescent="0.25"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</row>
  </sheetData>
  <mergeCells count="13">
    <mergeCell ref="B77:B88"/>
    <mergeCell ref="B5:B16"/>
    <mergeCell ref="B17:B28"/>
    <mergeCell ref="B29:B40"/>
    <mergeCell ref="B41:B52"/>
    <mergeCell ref="B53:B64"/>
    <mergeCell ref="B65:B76"/>
    <mergeCell ref="B2:K2"/>
    <mergeCell ref="B3:B4"/>
    <mergeCell ref="C3:C4"/>
    <mergeCell ref="F3:G3"/>
    <mergeCell ref="H3:I3"/>
    <mergeCell ref="J3:K3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Realizimet 2014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2020-12-14T10:08:31Z</dcterms:created>
  <dcterms:modified xsi:type="dcterms:W3CDTF">2020-12-14T10:08:41Z</dcterms:modified>
</cp:coreProperties>
</file>