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sktop\MCC\Datasetet\Datasetet finale\SHQ\5. Humbjet e energjise\"/>
    </mc:Choice>
  </mc:AlternateContent>
  <xr:revisionPtr revIDLastSave="0" documentId="8_{B423FDDF-91F6-4EFC-963B-2B11848B9E9F}" xr6:coauthVersionLast="44" xr6:coauthVersionMax="44" xr10:uidLastSave="{00000000-0000-0000-0000-000000000000}"/>
  <bookViews>
    <workbookView xWindow="-108" yWindow="-108" windowWidth="23256" windowHeight="12576"/>
  </bookViews>
  <sheets>
    <sheet name="Realizimet 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Muaji">'[13]Raportet 2016'!$B$33:$B$44</definedName>
    <definedName name="Viti">'[14]Realizimet 2016'!#REF!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8" i="1" l="1"/>
  <c r="F88" i="1"/>
  <c r="J88" i="1" s="1"/>
  <c r="E88" i="1"/>
  <c r="D88" i="1"/>
  <c r="H87" i="1"/>
  <c r="F87" i="1"/>
  <c r="J87" i="1" s="1"/>
  <c r="E87" i="1"/>
  <c r="D87" i="1"/>
  <c r="H86" i="1"/>
  <c r="F86" i="1"/>
  <c r="J86" i="1" s="1"/>
  <c r="E86" i="1"/>
  <c r="D86" i="1"/>
  <c r="H85" i="1"/>
  <c r="F85" i="1"/>
  <c r="J85" i="1" s="1"/>
  <c r="E85" i="1"/>
  <c r="D85" i="1"/>
  <c r="H84" i="1"/>
  <c r="F84" i="1"/>
  <c r="J84" i="1" s="1"/>
  <c r="E84" i="1"/>
  <c r="D84" i="1"/>
  <c r="H83" i="1"/>
  <c r="F83" i="1"/>
  <c r="J83" i="1" s="1"/>
  <c r="E83" i="1"/>
  <c r="D83" i="1"/>
  <c r="H82" i="1"/>
  <c r="F82" i="1"/>
  <c r="J82" i="1" s="1"/>
  <c r="E82" i="1"/>
  <c r="D82" i="1"/>
  <c r="H81" i="1"/>
  <c r="F81" i="1"/>
  <c r="J81" i="1" s="1"/>
  <c r="E81" i="1"/>
  <c r="D81" i="1"/>
  <c r="H80" i="1"/>
  <c r="F80" i="1"/>
  <c r="J80" i="1" s="1"/>
  <c r="E80" i="1"/>
  <c r="D80" i="1"/>
  <c r="H79" i="1"/>
  <c r="F79" i="1"/>
  <c r="J79" i="1" s="1"/>
  <c r="E79" i="1"/>
  <c r="D79" i="1"/>
  <c r="H78" i="1"/>
  <c r="F78" i="1"/>
  <c r="J78" i="1" s="1"/>
  <c r="E78" i="1"/>
  <c r="D78" i="1"/>
  <c r="H77" i="1"/>
  <c r="F77" i="1"/>
  <c r="J77" i="1" s="1"/>
  <c r="E77" i="1"/>
  <c r="D77" i="1"/>
  <c r="H76" i="1"/>
  <c r="F76" i="1"/>
  <c r="J76" i="1" s="1"/>
  <c r="E76" i="1"/>
  <c r="D76" i="1"/>
  <c r="H75" i="1"/>
  <c r="F75" i="1"/>
  <c r="J75" i="1" s="1"/>
  <c r="E75" i="1"/>
  <c r="D75" i="1"/>
  <c r="H74" i="1"/>
  <c r="F74" i="1"/>
  <c r="J74" i="1" s="1"/>
  <c r="E74" i="1"/>
  <c r="D74" i="1"/>
  <c r="H73" i="1"/>
  <c r="F73" i="1"/>
  <c r="J73" i="1" s="1"/>
  <c r="E73" i="1"/>
  <c r="D73" i="1"/>
  <c r="H72" i="1"/>
  <c r="F72" i="1"/>
  <c r="J72" i="1" s="1"/>
  <c r="E72" i="1"/>
  <c r="D72" i="1"/>
  <c r="H71" i="1"/>
  <c r="F71" i="1"/>
  <c r="J71" i="1" s="1"/>
  <c r="E71" i="1"/>
  <c r="D71" i="1"/>
  <c r="H70" i="1"/>
  <c r="F70" i="1"/>
  <c r="J70" i="1" s="1"/>
  <c r="E70" i="1"/>
  <c r="D70" i="1"/>
  <c r="H69" i="1"/>
  <c r="F69" i="1"/>
  <c r="J69" i="1" s="1"/>
  <c r="E69" i="1"/>
  <c r="D69" i="1"/>
  <c r="H68" i="1"/>
  <c r="F68" i="1"/>
  <c r="J68" i="1" s="1"/>
  <c r="E68" i="1"/>
  <c r="D68" i="1"/>
  <c r="H67" i="1"/>
  <c r="F67" i="1"/>
  <c r="J67" i="1" s="1"/>
  <c r="E67" i="1"/>
  <c r="D67" i="1"/>
  <c r="H66" i="1"/>
  <c r="F66" i="1"/>
  <c r="J66" i="1" s="1"/>
  <c r="E66" i="1"/>
  <c r="D66" i="1"/>
  <c r="H65" i="1"/>
  <c r="F65" i="1"/>
  <c r="J65" i="1" s="1"/>
  <c r="E65" i="1"/>
  <c r="D65" i="1"/>
  <c r="H64" i="1"/>
  <c r="F64" i="1"/>
  <c r="J64" i="1" s="1"/>
  <c r="E64" i="1"/>
  <c r="D64" i="1"/>
  <c r="H63" i="1"/>
  <c r="F63" i="1"/>
  <c r="J63" i="1" s="1"/>
  <c r="E63" i="1"/>
  <c r="D63" i="1"/>
  <c r="H62" i="1"/>
  <c r="F62" i="1"/>
  <c r="E62" i="1"/>
  <c r="D62" i="1"/>
  <c r="H61" i="1"/>
  <c r="F61" i="1"/>
  <c r="E61" i="1"/>
  <c r="D61" i="1"/>
  <c r="H60" i="1"/>
  <c r="F60" i="1"/>
  <c r="E60" i="1"/>
  <c r="D60" i="1"/>
  <c r="H59" i="1"/>
  <c r="F59" i="1"/>
  <c r="E59" i="1"/>
  <c r="D59" i="1"/>
  <c r="H58" i="1"/>
  <c r="F58" i="1"/>
  <c r="E58" i="1"/>
  <c r="D58" i="1"/>
  <c r="H57" i="1"/>
  <c r="F57" i="1"/>
  <c r="E57" i="1"/>
  <c r="D57" i="1"/>
  <c r="H56" i="1"/>
  <c r="F56" i="1"/>
  <c r="E56" i="1"/>
  <c r="D56" i="1"/>
  <c r="H55" i="1"/>
  <c r="F55" i="1"/>
  <c r="E55" i="1"/>
  <c r="D55" i="1"/>
  <c r="H54" i="1"/>
  <c r="F54" i="1"/>
  <c r="E54" i="1"/>
  <c r="D54" i="1"/>
  <c r="H53" i="1"/>
  <c r="F53" i="1"/>
  <c r="E53" i="1"/>
  <c r="D53" i="1"/>
  <c r="H52" i="1"/>
  <c r="F52" i="1"/>
  <c r="E52" i="1"/>
  <c r="D52" i="1"/>
  <c r="H51" i="1"/>
  <c r="F51" i="1"/>
  <c r="E51" i="1"/>
  <c r="D51" i="1"/>
  <c r="H50" i="1"/>
  <c r="F50" i="1"/>
  <c r="E50" i="1"/>
  <c r="D50" i="1"/>
  <c r="H49" i="1"/>
  <c r="F49" i="1"/>
  <c r="E49" i="1"/>
  <c r="D49" i="1"/>
  <c r="H48" i="1"/>
  <c r="F48" i="1"/>
  <c r="E48" i="1"/>
  <c r="D48" i="1"/>
  <c r="H47" i="1"/>
  <c r="F47" i="1"/>
  <c r="E47" i="1"/>
  <c r="D47" i="1"/>
  <c r="H46" i="1"/>
  <c r="F46" i="1"/>
  <c r="E46" i="1"/>
  <c r="D46" i="1"/>
  <c r="H45" i="1"/>
  <c r="F45" i="1"/>
  <c r="E45" i="1"/>
  <c r="D45" i="1"/>
  <c r="H44" i="1"/>
  <c r="F44" i="1"/>
  <c r="E44" i="1"/>
  <c r="D44" i="1"/>
  <c r="H43" i="1"/>
  <c r="F43" i="1"/>
  <c r="E43" i="1"/>
  <c r="D43" i="1"/>
  <c r="H42" i="1"/>
  <c r="F42" i="1"/>
  <c r="E42" i="1"/>
  <c r="D42" i="1"/>
  <c r="H41" i="1"/>
  <c r="F41" i="1"/>
  <c r="E41" i="1"/>
  <c r="D41" i="1"/>
  <c r="H40" i="1"/>
  <c r="F40" i="1"/>
  <c r="E40" i="1"/>
  <c r="D40" i="1"/>
  <c r="H39" i="1"/>
  <c r="F39" i="1"/>
  <c r="E39" i="1"/>
  <c r="D39" i="1"/>
  <c r="H38" i="1"/>
  <c r="F38" i="1"/>
  <c r="E38" i="1"/>
  <c r="D38" i="1"/>
  <c r="H37" i="1"/>
  <c r="F37" i="1"/>
  <c r="E37" i="1"/>
  <c r="D37" i="1"/>
  <c r="H36" i="1"/>
  <c r="F36" i="1"/>
  <c r="E36" i="1"/>
  <c r="D36" i="1"/>
  <c r="H35" i="1"/>
  <c r="F35" i="1"/>
  <c r="E35" i="1"/>
  <c r="D35" i="1"/>
  <c r="H34" i="1"/>
  <c r="F34" i="1"/>
  <c r="E34" i="1"/>
  <c r="D34" i="1"/>
  <c r="H33" i="1"/>
  <c r="F33" i="1"/>
  <c r="E33" i="1"/>
  <c r="D33" i="1"/>
  <c r="H32" i="1"/>
  <c r="F32" i="1"/>
  <c r="E32" i="1"/>
  <c r="D32" i="1"/>
  <c r="H31" i="1"/>
  <c r="F31" i="1"/>
  <c r="E31" i="1"/>
  <c r="D31" i="1"/>
  <c r="H30" i="1"/>
  <c r="F30" i="1"/>
  <c r="E30" i="1"/>
  <c r="D30" i="1"/>
  <c r="H29" i="1"/>
  <c r="F29" i="1"/>
  <c r="E29" i="1"/>
  <c r="D29" i="1"/>
  <c r="H28" i="1"/>
  <c r="F28" i="1"/>
  <c r="E28" i="1"/>
  <c r="D28" i="1"/>
  <c r="H27" i="1"/>
  <c r="F27" i="1"/>
  <c r="E27" i="1"/>
  <c r="D27" i="1"/>
  <c r="H26" i="1"/>
  <c r="F26" i="1"/>
  <c r="E26" i="1"/>
  <c r="D26" i="1"/>
  <c r="H25" i="1"/>
  <c r="F25" i="1"/>
  <c r="E25" i="1"/>
  <c r="D25" i="1"/>
  <c r="H24" i="1"/>
  <c r="F24" i="1"/>
  <c r="E24" i="1"/>
  <c r="D24" i="1"/>
  <c r="H23" i="1"/>
  <c r="F23" i="1"/>
  <c r="E23" i="1"/>
  <c r="D23" i="1"/>
  <c r="H22" i="1"/>
  <c r="F22" i="1"/>
  <c r="E22" i="1"/>
  <c r="D22" i="1"/>
  <c r="H21" i="1"/>
  <c r="F21" i="1"/>
  <c r="E21" i="1"/>
  <c r="D21" i="1"/>
  <c r="H20" i="1"/>
  <c r="F20" i="1"/>
  <c r="E20" i="1"/>
  <c r="D20" i="1"/>
  <c r="H19" i="1"/>
  <c r="F19" i="1"/>
  <c r="E19" i="1"/>
  <c r="D19" i="1"/>
  <c r="H18" i="1"/>
  <c r="F18" i="1"/>
  <c r="E18" i="1"/>
  <c r="D18" i="1"/>
  <c r="H17" i="1"/>
  <c r="F17" i="1"/>
  <c r="E17" i="1"/>
  <c r="D17" i="1"/>
  <c r="H16" i="1"/>
  <c r="F16" i="1"/>
  <c r="E16" i="1"/>
  <c r="D16" i="1"/>
  <c r="H15" i="1"/>
  <c r="F15" i="1"/>
  <c r="E15" i="1"/>
  <c r="D15" i="1"/>
  <c r="H14" i="1"/>
  <c r="F14" i="1"/>
  <c r="E14" i="1"/>
  <c r="D14" i="1"/>
  <c r="H13" i="1"/>
  <c r="I13" i="1" s="1"/>
  <c r="F13" i="1"/>
  <c r="E13" i="1"/>
  <c r="D13" i="1"/>
  <c r="H12" i="1"/>
  <c r="F12" i="1"/>
  <c r="E12" i="1"/>
  <c r="D12" i="1"/>
  <c r="H11" i="1"/>
  <c r="I11" i="1" s="1"/>
  <c r="F11" i="1"/>
  <c r="E11" i="1"/>
  <c r="D11" i="1"/>
  <c r="H10" i="1"/>
  <c r="F10" i="1"/>
  <c r="E10" i="1"/>
  <c r="D10" i="1"/>
  <c r="H9" i="1"/>
  <c r="F9" i="1"/>
  <c r="E9" i="1"/>
  <c r="D9" i="1"/>
  <c r="H8" i="1"/>
  <c r="I8" i="1" s="1"/>
  <c r="F8" i="1"/>
  <c r="E8" i="1"/>
  <c r="D8" i="1"/>
  <c r="H7" i="1"/>
  <c r="F7" i="1"/>
  <c r="E7" i="1"/>
  <c r="D7" i="1"/>
  <c r="H6" i="1"/>
  <c r="F6" i="1"/>
  <c r="E6" i="1"/>
  <c r="D6" i="1"/>
  <c r="H5" i="1"/>
  <c r="I5" i="1" s="1"/>
  <c r="F5" i="1"/>
  <c r="E5" i="1"/>
  <c r="D5" i="1"/>
  <c r="J5" i="1" l="1"/>
  <c r="K5" i="1" s="1"/>
  <c r="G5" i="1"/>
  <c r="I10" i="1"/>
  <c r="J15" i="1"/>
  <c r="K15" i="1" s="1"/>
  <c r="G15" i="1"/>
  <c r="J17" i="1"/>
  <c r="K17" i="1" s="1"/>
  <c r="G17" i="1"/>
  <c r="J19" i="1"/>
  <c r="K19" i="1" s="1"/>
  <c r="G19" i="1"/>
  <c r="J21" i="1"/>
  <c r="K21" i="1" s="1"/>
  <c r="G21" i="1"/>
  <c r="J23" i="1"/>
  <c r="K23" i="1" s="1"/>
  <c r="G23" i="1"/>
  <c r="J25" i="1"/>
  <c r="K25" i="1" s="1"/>
  <c r="G25" i="1"/>
  <c r="J27" i="1"/>
  <c r="K27" i="1" s="1"/>
  <c r="G27" i="1"/>
  <c r="J29" i="1"/>
  <c r="K29" i="1" s="1"/>
  <c r="G29" i="1"/>
  <c r="J31" i="1"/>
  <c r="K31" i="1" s="1"/>
  <c r="G31" i="1"/>
  <c r="J33" i="1"/>
  <c r="K33" i="1" s="1"/>
  <c r="G33" i="1"/>
  <c r="J35" i="1"/>
  <c r="K35" i="1" s="1"/>
  <c r="G35" i="1"/>
  <c r="J37" i="1"/>
  <c r="K37" i="1" s="1"/>
  <c r="G37" i="1"/>
  <c r="J39" i="1"/>
  <c r="K39" i="1" s="1"/>
  <c r="G39" i="1"/>
  <c r="J41" i="1"/>
  <c r="K41" i="1" s="1"/>
  <c r="G41" i="1"/>
  <c r="J43" i="1"/>
  <c r="K43" i="1" s="1"/>
  <c r="G43" i="1"/>
  <c r="J45" i="1"/>
  <c r="K45" i="1" s="1"/>
  <c r="G45" i="1"/>
  <c r="J47" i="1"/>
  <c r="K47" i="1" s="1"/>
  <c r="G47" i="1"/>
  <c r="J49" i="1"/>
  <c r="K49" i="1" s="1"/>
  <c r="G49" i="1"/>
  <c r="J51" i="1"/>
  <c r="K51" i="1" s="1"/>
  <c r="G51" i="1"/>
  <c r="J53" i="1"/>
  <c r="K53" i="1" s="1"/>
  <c r="G53" i="1"/>
  <c r="J55" i="1"/>
  <c r="K55" i="1" s="1"/>
  <c r="G55" i="1"/>
  <c r="J57" i="1"/>
  <c r="K57" i="1" s="1"/>
  <c r="G57" i="1"/>
  <c r="J59" i="1"/>
  <c r="K59" i="1" s="1"/>
  <c r="G59" i="1"/>
  <c r="J61" i="1"/>
  <c r="K61" i="1" s="1"/>
  <c r="G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I7" i="1"/>
  <c r="I17" i="1"/>
  <c r="I19" i="1"/>
  <c r="I21" i="1"/>
  <c r="I23" i="1"/>
  <c r="I25" i="1"/>
  <c r="I27" i="1"/>
  <c r="I29" i="1"/>
  <c r="I31" i="1"/>
  <c r="I33" i="1"/>
  <c r="I35" i="1"/>
  <c r="I37" i="1"/>
  <c r="I39" i="1"/>
  <c r="I41" i="1"/>
  <c r="I43" i="1"/>
  <c r="I45" i="1"/>
  <c r="I47" i="1"/>
  <c r="I49" i="1"/>
  <c r="I51" i="1"/>
  <c r="I53" i="1"/>
  <c r="I55" i="1"/>
  <c r="I57" i="1"/>
  <c r="I59" i="1"/>
  <c r="I61" i="1"/>
  <c r="I63" i="1"/>
  <c r="I65" i="1"/>
  <c r="I67" i="1"/>
  <c r="I69" i="1"/>
  <c r="I71" i="1"/>
  <c r="I73" i="1"/>
  <c r="I75" i="1"/>
  <c r="I77" i="1"/>
  <c r="I79" i="1"/>
  <c r="I81" i="1"/>
  <c r="I83" i="1"/>
  <c r="I85" i="1"/>
  <c r="I87" i="1"/>
  <c r="J7" i="1"/>
  <c r="K7" i="1" s="1"/>
  <c r="G7" i="1"/>
  <c r="J12" i="1"/>
  <c r="K12" i="1" s="1"/>
  <c r="G12" i="1"/>
  <c r="I12" i="1"/>
  <c r="J6" i="1"/>
  <c r="K6" i="1" s="1"/>
  <c r="G6" i="1"/>
  <c r="J14" i="1"/>
  <c r="K14" i="1" s="1"/>
  <c r="G14" i="1"/>
  <c r="J13" i="1"/>
  <c r="K13" i="1" s="1"/>
  <c r="G13" i="1"/>
  <c r="J10" i="1"/>
  <c r="K10" i="1" s="1"/>
  <c r="G10" i="1"/>
  <c r="I15" i="1"/>
  <c r="J9" i="1"/>
  <c r="K9" i="1" s="1"/>
  <c r="G9" i="1"/>
  <c r="I9" i="1"/>
  <c r="I6" i="1"/>
  <c r="J11" i="1"/>
  <c r="K11" i="1" s="1"/>
  <c r="G11" i="1"/>
  <c r="I14" i="1"/>
  <c r="J16" i="1"/>
  <c r="K16" i="1" s="1"/>
  <c r="G16" i="1"/>
  <c r="J18" i="1"/>
  <c r="K18" i="1" s="1"/>
  <c r="G18" i="1"/>
  <c r="J20" i="1"/>
  <c r="K20" i="1" s="1"/>
  <c r="G20" i="1"/>
  <c r="J22" i="1"/>
  <c r="K22" i="1" s="1"/>
  <c r="G22" i="1"/>
  <c r="J24" i="1"/>
  <c r="K24" i="1" s="1"/>
  <c r="G24" i="1"/>
  <c r="J26" i="1"/>
  <c r="K26" i="1" s="1"/>
  <c r="G26" i="1"/>
  <c r="J28" i="1"/>
  <c r="K28" i="1" s="1"/>
  <c r="G28" i="1"/>
  <c r="J30" i="1"/>
  <c r="K30" i="1" s="1"/>
  <c r="G30" i="1"/>
  <c r="J32" i="1"/>
  <c r="K32" i="1" s="1"/>
  <c r="G32" i="1"/>
  <c r="J34" i="1"/>
  <c r="K34" i="1" s="1"/>
  <c r="G34" i="1"/>
  <c r="J36" i="1"/>
  <c r="K36" i="1" s="1"/>
  <c r="G36" i="1"/>
  <c r="J38" i="1"/>
  <c r="K38" i="1" s="1"/>
  <c r="G38" i="1"/>
  <c r="J40" i="1"/>
  <c r="K40" i="1" s="1"/>
  <c r="G40" i="1"/>
  <c r="J42" i="1"/>
  <c r="K42" i="1" s="1"/>
  <c r="G42" i="1"/>
  <c r="J44" i="1"/>
  <c r="K44" i="1" s="1"/>
  <c r="G44" i="1"/>
  <c r="J46" i="1"/>
  <c r="K46" i="1" s="1"/>
  <c r="G46" i="1"/>
  <c r="J48" i="1"/>
  <c r="K48" i="1" s="1"/>
  <c r="G48" i="1"/>
  <c r="J50" i="1"/>
  <c r="K50" i="1" s="1"/>
  <c r="G50" i="1"/>
  <c r="J52" i="1"/>
  <c r="K52" i="1" s="1"/>
  <c r="G52" i="1"/>
  <c r="J54" i="1"/>
  <c r="K54" i="1" s="1"/>
  <c r="G54" i="1"/>
  <c r="J56" i="1"/>
  <c r="K56" i="1" s="1"/>
  <c r="G56" i="1"/>
  <c r="J58" i="1"/>
  <c r="K58" i="1" s="1"/>
  <c r="G58" i="1"/>
  <c r="J60" i="1"/>
  <c r="K60" i="1" s="1"/>
  <c r="G60" i="1"/>
  <c r="J62" i="1"/>
  <c r="K62" i="1" s="1"/>
  <c r="G62" i="1"/>
  <c r="K64" i="1"/>
  <c r="K66" i="1"/>
  <c r="K68" i="1"/>
  <c r="K70" i="1"/>
  <c r="K72" i="1"/>
  <c r="K74" i="1"/>
  <c r="K76" i="1"/>
  <c r="K78" i="1"/>
  <c r="K80" i="1"/>
  <c r="K82" i="1"/>
  <c r="K84" i="1"/>
  <c r="K86" i="1"/>
  <c r="K88" i="1"/>
  <c r="J8" i="1"/>
  <c r="K8" i="1" s="1"/>
  <c r="G8" i="1"/>
  <c r="I16" i="1"/>
  <c r="I18" i="1"/>
  <c r="I20" i="1"/>
  <c r="I22" i="1"/>
  <c r="I24" i="1"/>
  <c r="I26" i="1"/>
  <c r="I28" i="1"/>
  <c r="I30" i="1"/>
  <c r="I32" i="1"/>
  <c r="I34" i="1"/>
  <c r="I36" i="1"/>
  <c r="I38" i="1"/>
  <c r="I40" i="1"/>
  <c r="I42" i="1"/>
  <c r="I44" i="1"/>
  <c r="I46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2" i="1"/>
  <c r="I84" i="1"/>
  <c r="I86" i="1"/>
  <c r="I88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</calcChain>
</file>

<file path=xl/sharedStrings.xml><?xml version="1.0" encoding="utf-8"?>
<sst xmlns="http://schemas.openxmlformats.org/spreadsheetml/2006/main" count="107" uniqueCount="29">
  <si>
    <t>Humbjet sipas muajit dhe distriktit 2019</t>
  </si>
  <si>
    <t>Distriktet</t>
  </si>
  <si>
    <t>Muajt</t>
  </si>
  <si>
    <t>Ngarkimi</t>
  </si>
  <si>
    <t>Realizimi</t>
  </si>
  <si>
    <t>Humbjet teknike</t>
  </si>
  <si>
    <t>Humbjet komerciale</t>
  </si>
  <si>
    <t>Humbjet totale</t>
  </si>
  <si>
    <t>kWh</t>
  </si>
  <si>
    <t>%</t>
  </si>
  <si>
    <t>Prishtinë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</si>
  <si>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</si>
  <si>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</si>
  <si>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</si>
  <si>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</si>
  <si>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</si>
  <si>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</si>
  <si>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</si>
  <si>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</si>
  <si>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</si>
  <si>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</si>
  <si>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</si>
  <si>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</si>
  <si>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Mitrovicë</t>
  </si>
  <si>
    <t>Pejë+HC Dist.</t>
  </si>
  <si>
    <t xml:space="preserve">Gjakovë </t>
  </si>
  <si>
    <t>Prizren</t>
  </si>
  <si>
    <t>Ferizaj</t>
  </si>
  <si>
    <t>Gjilan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</si>
</sst>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_(* #,##0.00_);_(* \(#,##0.00\);_(* &quot;-&quot;??_);_(@_)"/>
    <numFmt numFmtId="166" formatCode="###\ ###\ 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0" borderId="1" xfId="2" applyFont="1" applyBorder="1" applyAlignment="1">
      <alignment horizontal="center"/>
    </xf>
    <xf numFmtId="0" fontId="4" fillId="0" borderId="0" xfId="2" applyFont="1"/>
    <xf numFmtId="0" fontId="5" fillId="0" borderId="1" xfId="2" applyFont="1" applyBorder="1" applyAlignment="1">
      <alignment horizontal="center" vertical="center" wrapText="1" readingOrder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/>
    </xf>
    <xf numFmtId="165" fontId="6" fillId="0" borderId="1" xfId="1" applyFont="1" applyBorder="1" applyAlignment="1">
      <alignment horizontal="center" vertical="center"/>
    </xf>
    <xf numFmtId="166" fontId="4" fillId="0" borderId="0" xfId="2" applyNumberFormat="1" applyFont="1"/>
    <xf numFmtId="4" fontId="4" fillId="0" borderId="0" xfId="2" applyNumberFormat="1" applyFont="1"/>
    <xf numFmtId="3" fontId="4" fillId="0" borderId="0" xfId="2" applyNumberFormat="1" applyFont="1"/>
    <xf numFmtId="0" fontId="4" fillId="0" borderId="0" xfId="0" applyFont="1"/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aport%20per%20ZRrE-ne%20janar%2020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aport%20per%20ZRrE-ne%20tetor%2020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9\Raportet%20nga%20Sherifja\Raport%20per%20ZRrE-ne%20N&#235;ntor%2020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9\Raportet%20nga%20Sherifja\Raport%20per%20ZRrE-ne%20Dhjetor%2020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ort%20janar_dhjetor%202016_PK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MCC/Datasetet/Datasetet%20finale/SHQ/Nr.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aport%20per%20ZRrE-ne%20Shkurt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aport%20per%20ZRrE-ne%20Mars%20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aport%20per%20ZRrE-ne%20Prill%20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aport%20per%20ZRrE-ne%20Maj%2020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aport%20per%20ZRrE-ne%20Qershor%2020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aport%20per%20ZRrE-ne%20Korrik%202019%2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aport%20per%20ZRrE-ne%20Gusht%2020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.ERO-KS/AppData/Roaming/Microsoft/Excel/Raport%20per%20ZRrE-ne%20Shtator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>
        <row r="13">
          <cell r="C13">
            <v>36456</v>
          </cell>
        </row>
      </sheetData>
      <sheetData sheetId="1">
        <row r="6">
          <cell r="B6">
            <v>984526</v>
          </cell>
        </row>
      </sheetData>
      <sheetData sheetId="2">
        <row r="5">
          <cell r="F5">
            <v>0</v>
          </cell>
        </row>
      </sheetData>
      <sheetData sheetId="3">
        <row r="7">
          <cell r="B7">
            <v>211598860.40000001</v>
          </cell>
          <cell r="C7">
            <v>149856850</v>
          </cell>
          <cell r="F7">
            <v>34734630.940566093</v>
          </cell>
          <cell r="H7">
            <v>27007379.459433913</v>
          </cell>
        </row>
        <row r="8">
          <cell r="B8">
            <v>98855178</v>
          </cell>
          <cell r="C8">
            <v>34141171</v>
          </cell>
          <cell r="F8">
            <v>11195254.328283798</v>
          </cell>
          <cell r="H8">
            <v>53518752.671716198</v>
          </cell>
        </row>
        <row r="9">
          <cell r="B9">
            <v>69305393</v>
          </cell>
          <cell r="C9">
            <v>44952375</v>
          </cell>
          <cell r="F9">
            <v>12442558.889174301</v>
          </cell>
          <cell r="H9">
            <v>11910459.110825699</v>
          </cell>
        </row>
        <row r="10">
          <cell r="B10">
            <v>54217012</v>
          </cell>
          <cell r="C10">
            <v>38586067</v>
          </cell>
          <cell r="F10">
            <v>11514078.638473904</v>
          </cell>
          <cell r="H10">
            <v>4116866.3615260962</v>
          </cell>
        </row>
        <row r="11">
          <cell r="B11">
            <v>78395720</v>
          </cell>
          <cell r="C11">
            <v>56846878</v>
          </cell>
          <cell r="F11">
            <v>13555249.891645694</v>
          </cell>
          <cell r="H11">
            <v>7993592.1083543058</v>
          </cell>
        </row>
        <row r="12">
          <cell r="B12">
            <v>74398337</v>
          </cell>
          <cell r="C12">
            <v>60890367</v>
          </cell>
          <cell r="F12">
            <v>13288052.664906103</v>
          </cell>
          <cell r="H12">
            <v>219917.33509389684</v>
          </cell>
        </row>
        <row r="13">
          <cell r="B13">
            <v>46358588</v>
          </cell>
          <cell r="C13">
            <v>39281284</v>
          </cell>
          <cell r="F13">
            <v>6830561.9357540039</v>
          </cell>
          <cell r="H13">
            <v>246742.06424599607</v>
          </cell>
        </row>
      </sheetData>
      <sheetData sheetId="4">
        <row r="8">
          <cell r="C8">
            <v>33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 refreshError="1"/>
      <sheetData sheetId="1" refreshError="1"/>
      <sheetData sheetId="2" refreshError="1"/>
      <sheetData sheetId="3" refreshError="1">
        <row r="7">
          <cell r="B7">
            <v>120758725.01000001</v>
          </cell>
          <cell r="C7">
            <v>99033131</v>
          </cell>
          <cell r="F7">
            <v>13610565.723985547</v>
          </cell>
          <cell r="H7">
            <v>8115028.2860144582</v>
          </cell>
        </row>
        <row r="8">
          <cell r="B8">
            <v>58657350</v>
          </cell>
          <cell r="C8">
            <v>26544887</v>
          </cell>
          <cell r="F8">
            <v>4906703.0444959039</v>
          </cell>
          <cell r="H8">
            <v>27205759.955504097</v>
          </cell>
        </row>
        <row r="9">
          <cell r="B9">
            <v>43012718</v>
          </cell>
          <cell r="C9">
            <v>33531174</v>
          </cell>
          <cell r="F9">
            <v>5625781.9284956008</v>
          </cell>
          <cell r="H9">
            <v>3855762.0715043992</v>
          </cell>
        </row>
        <row r="10">
          <cell r="B10">
            <v>34668499</v>
          </cell>
          <cell r="C10">
            <v>27960740</v>
          </cell>
          <cell r="F10">
            <v>5402810.7260094965</v>
          </cell>
          <cell r="H10">
            <v>1304948.2739905035</v>
          </cell>
        </row>
        <row r="11">
          <cell r="B11">
            <v>48416489.25</v>
          </cell>
          <cell r="C11">
            <v>40723281</v>
          </cell>
          <cell r="F11">
            <v>6386460.6755221011</v>
          </cell>
          <cell r="H11">
            <v>1306747.5744778989</v>
          </cell>
        </row>
        <row r="12">
          <cell r="B12">
            <v>53007895.399999999</v>
          </cell>
          <cell r="C12">
            <v>44180251</v>
          </cell>
          <cell r="F12">
            <v>6955368.0366362985</v>
          </cell>
          <cell r="H12">
            <v>1872276.3633637</v>
          </cell>
        </row>
        <row r="13">
          <cell r="B13">
            <v>34405904.200000003</v>
          </cell>
          <cell r="C13">
            <v>30036279</v>
          </cell>
          <cell r="F13">
            <v>3851194.9110773001</v>
          </cell>
          <cell r="H13">
            <v>518430.28892270289</v>
          </cell>
        </row>
      </sheetData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141632511</v>
          </cell>
          <cell r="C7">
            <v>111090039</v>
          </cell>
          <cell r="F7">
            <v>17151440.106310233</v>
          </cell>
          <cell r="H7">
            <v>13391031.893689767</v>
          </cell>
        </row>
        <row r="8">
          <cell r="B8">
            <v>68732410</v>
          </cell>
          <cell r="C8">
            <v>28070288</v>
          </cell>
          <cell r="F8">
            <v>6032521.6620121021</v>
          </cell>
          <cell r="H8">
            <v>34629600.3379879</v>
          </cell>
        </row>
        <row r="9">
          <cell r="B9">
            <v>48518678</v>
          </cell>
          <cell r="C9">
            <v>35561367</v>
          </cell>
          <cell r="F9">
            <v>6703049.9928589044</v>
          </cell>
          <cell r="H9">
            <v>6254261.0071410956</v>
          </cell>
        </row>
        <row r="10">
          <cell r="B10">
            <v>38912201</v>
          </cell>
          <cell r="C10">
            <v>30503060</v>
          </cell>
          <cell r="F10">
            <v>6654949.171282202</v>
          </cell>
          <cell r="H10">
            <v>1754191.828717798</v>
          </cell>
        </row>
        <row r="11">
          <cell r="B11">
            <v>55836587</v>
          </cell>
          <cell r="C11">
            <v>44467586</v>
          </cell>
          <cell r="F11">
            <v>7802323.259658304</v>
          </cell>
          <cell r="H11">
            <v>3566677.740341696</v>
          </cell>
        </row>
        <row r="12">
          <cell r="B12">
            <v>57213795</v>
          </cell>
          <cell r="C12">
            <v>46027769</v>
          </cell>
          <cell r="F12">
            <v>8077319.7366783004</v>
          </cell>
          <cell r="H12">
            <v>3108706.2633216996</v>
          </cell>
        </row>
        <row r="13">
          <cell r="B13">
            <v>35934418</v>
          </cell>
          <cell r="C13">
            <v>30963930</v>
          </cell>
          <cell r="F13">
            <v>4253634.9235964511</v>
          </cell>
          <cell r="H13">
            <v>716853.07640354894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/>
      <sheetData sheetId="3">
        <row r="7">
          <cell r="B7">
            <v>196747122</v>
          </cell>
          <cell r="C7">
            <v>146582116</v>
          </cell>
          <cell r="F7">
            <v>30259790.785594996</v>
          </cell>
          <cell r="H7">
            <v>19905215.214405004</v>
          </cell>
        </row>
        <row r="8">
          <cell r="B8">
            <v>93581291</v>
          </cell>
          <cell r="C8">
            <v>35072982</v>
          </cell>
          <cell r="F8">
            <v>10182866.132183695</v>
          </cell>
          <cell r="H8">
            <v>48325442.867816307</v>
          </cell>
        </row>
        <row r="9">
          <cell r="B9">
            <v>66376882</v>
          </cell>
          <cell r="C9">
            <v>44616757</v>
          </cell>
          <cell r="F9">
            <v>11577764.573812095</v>
          </cell>
          <cell r="H9">
            <v>10182360.426187905</v>
          </cell>
        </row>
        <row r="10">
          <cell r="B10">
            <v>54050289</v>
          </cell>
          <cell r="C10">
            <v>37609433</v>
          </cell>
          <cell r="F10">
            <v>12058722.238882899</v>
          </cell>
          <cell r="H10">
            <v>4382133.7611171007</v>
          </cell>
        </row>
        <row r="11">
          <cell r="B11">
            <v>77226696</v>
          </cell>
          <cell r="C11">
            <v>59246903</v>
          </cell>
          <cell r="F11">
            <v>13576135.300506504</v>
          </cell>
          <cell r="H11">
            <v>4403657.6994934957</v>
          </cell>
        </row>
        <row r="12">
          <cell r="B12">
            <v>76450827</v>
          </cell>
          <cell r="C12">
            <v>56668345</v>
          </cell>
          <cell r="F12">
            <v>12184081.866966397</v>
          </cell>
          <cell r="H12">
            <v>7598400.1330336034</v>
          </cell>
        </row>
        <row r="13">
          <cell r="B13">
            <v>49534599</v>
          </cell>
          <cell r="C13">
            <v>39106456</v>
          </cell>
          <cell r="F13">
            <v>7263450.5118858032</v>
          </cell>
          <cell r="H13">
            <v>3164692.4881141968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et 2010"/>
      <sheetName val="Realizimet 2011"/>
      <sheetName val="Realizimet 2012"/>
      <sheetName val="Realizimet 2013"/>
      <sheetName val="Realizimet 2014"/>
      <sheetName val="Realizimet 2015"/>
      <sheetName val="Realizimet 2016"/>
      <sheetName val="Realizimet 2017"/>
      <sheetName val="Realizimet 2018"/>
      <sheetName val="Realizimet 2019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>
        <row r="13">
          <cell r="C13">
            <v>16224</v>
          </cell>
        </row>
      </sheetData>
      <sheetData sheetId="1">
        <row r="6">
          <cell r="B6">
            <v>1092820</v>
          </cell>
        </row>
      </sheetData>
      <sheetData sheetId="2">
        <row r="5">
          <cell r="F5">
            <v>0</v>
          </cell>
        </row>
      </sheetData>
      <sheetData sheetId="3">
        <row r="7">
          <cell r="B7">
            <v>173320943.00999999</v>
          </cell>
          <cell r="C7">
            <v>123876960</v>
          </cell>
          <cell r="F7">
            <v>24058663.294978518</v>
          </cell>
          <cell r="H7">
            <v>25385319.715021472</v>
          </cell>
        </row>
        <row r="8">
          <cell r="B8">
            <v>82458843.200000003</v>
          </cell>
          <cell r="C8">
            <v>28233694</v>
          </cell>
          <cell r="F8">
            <v>8030440.8849612009</v>
          </cell>
          <cell r="H8">
            <v>46194708.3150388</v>
          </cell>
        </row>
        <row r="9">
          <cell r="B9">
            <v>54584115</v>
          </cell>
          <cell r="C9">
            <v>36624136</v>
          </cell>
          <cell r="F9">
            <v>8290099.0769397998</v>
          </cell>
          <cell r="H9">
            <v>9669879.9230602011</v>
          </cell>
        </row>
        <row r="10">
          <cell r="B10">
            <v>43310694.549999997</v>
          </cell>
          <cell r="C10">
            <v>30439863</v>
          </cell>
          <cell r="F10">
            <v>7954299.8991696974</v>
          </cell>
          <cell r="H10">
            <v>4916531.6508302996</v>
          </cell>
        </row>
        <row r="11">
          <cell r="B11">
            <v>61794762</v>
          </cell>
          <cell r="C11">
            <v>45049361</v>
          </cell>
          <cell r="F11">
            <v>9212431.710841801</v>
          </cell>
          <cell r="H11">
            <v>7532969.289158199</v>
          </cell>
        </row>
        <row r="12">
          <cell r="B12">
            <v>61816985.999999993</v>
          </cell>
          <cell r="C12">
            <v>47240596</v>
          </cell>
          <cell r="F12">
            <v>9450999.4661113843</v>
          </cell>
          <cell r="H12">
            <v>5125390.5338886082</v>
          </cell>
        </row>
        <row r="13">
          <cell r="B13">
            <v>38580627</v>
          </cell>
          <cell r="C13">
            <v>31435431</v>
          </cell>
          <cell r="F13">
            <v>4825948.3283327995</v>
          </cell>
          <cell r="H13">
            <v>2319247.6716672005</v>
          </cell>
        </row>
      </sheetData>
      <sheetData sheetId="4">
        <row r="8">
          <cell r="D8">
            <v>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>
        <row r="13">
          <cell r="C13">
            <v>36407</v>
          </cell>
        </row>
      </sheetData>
      <sheetData sheetId="1">
        <row r="6">
          <cell r="B6">
            <v>1691988</v>
          </cell>
        </row>
      </sheetData>
      <sheetData sheetId="2">
        <row r="5">
          <cell r="F5">
            <v>0</v>
          </cell>
        </row>
      </sheetData>
      <sheetData sheetId="3">
        <row r="7">
          <cell r="B7">
            <v>157996907.17000002</v>
          </cell>
          <cell r="C7">
            <v>120888988</v>
          </cell>
          <cell r="F7">
            <v>20491301.547955882</v>
          </cell>
          <cell r="H7">
            <v>16616617.622044135</v>
          </cell>
        </row>
        <row r="8">
          <cell r="B8">
            <v>76041960</v>
          </cell>
          <cell r="C8">
            <v>29117788</v>
          </cell>
          <cell r="F8">
            <v>7009252.150489199</v>
          </cell>
          <cell r="H8">
            <v>39914919.849510804</v>
          </cell>
        </row>
        <row r="9">
          <cell r="B9">
            <v>51913253.75</v>
          </cell>
          <cell r="C9">
            <v>36988631</v>
          </cell>
          <cell r="F9">
            <v>7355236.0280401986</v>
          </cell>
          <cell r="H9">
            <v>7569386.7219598014</v>
          </cell>
        </row>
        <row r="10">
          <cell r="B10">
            <v>41570672</v>
          </cell>
          <cell r="C10">
            <v>31833461</v>
          </cell>
          <cell r="F10">
            <v>6965908.9464801</v>
          </cell>
          <cell r="H10">
            <v>2771302.0535199</v>
          </cell>
        </row>
        <row r="11">
          <cell r="B11">
            <v>58811284</v>
          </cell>
          <cell r="C11">
            <v>46896335</v>
          </cell>
          <cell r="F11">
            <v>8079156.3930473989</v>
          </cell>
          <cell r="H11">
            <v>3835792.6069526011</v>
          </cell>
        </row>
        <row r="12">
          <cell r="B12">
            <v>60506062</v>
          </cell>
          <cell r="C12">
            <v>50159413</v>
          </cell>
          <cell r="F12">
            <v>8833970.3093436006</v>
          </cell>
          <cell r="H12">
            <v>1512678.6906563994</v>
          </cell>
        </row>
        <row r="13">
          <cell r="B13">
            <v>38675169</v>
          </cell>
          <cell r="C13">
            <v>33515672</v>
          </cell>
          <cell r="F13">
            <v>4703303.5953154992</v>
          </cell>
          <cell r="H13">
            <v>456193.40468450077</v>
          </cell>
        </row>
      </sheetData>
      <sheetData sheetId="4">
        <row r="8">
          <cell r="E8">
            <v>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>
        <row r="13">
          <cell r="C13">
            <v>34929</v>
          </cell>
        </row>
      </sheetData>
      <sheetData sheetId="1">
        <row r="6">
          <cell r="B6">
            <v>1726775</v>
          </cell>
        </row>
      </sheetData>
      <sheetData sheetId="2">
        <row r="5">
          <cell r="F5">
            <v>380.46</v>
          </cell>
        </row>
      </sheetData>
      <sheetData sheetId="3">
        <row r="7">
          <cell r="B7">
            <v>131512992.31</v>
          </cell>
          <cell r="C7">
            <v>100129087</v>
          </cell>
          <cell r="F7">
            <v>15904256.972453015</v>
          </cell>
          <cell r="H7">
            <v>15479648.337546987</v>
          </cell>
        </row>
        <row r="8">
          <cell r="B8">
            <v>62180485</v>
          </cell>
          <cell r="C8">
            <v>25742147</v>
          </cell>
          <cell r="F8">
            <v>5644720.9344161982</v>
          </cell>
          <cell r="H8">
            <v>30793617.065583803</v>
          </cell>
        </row>
        <row r="9">
          <cell r="B9">
            <v>45739442.149999999</v>
          </cell>
          <cell r="C9">
            <v>34379364</v>
          </cell>
          <cell r="F9">
            <v>6043781.5444764039</v>
          </cell>
          <cell r="H9">
            <v>5316296.6055235947</v>
          </cell>
        </row>
        <row r="10">
          <cell r="B10">
            <v>36976495</v>
          </cell>
          <cell r="C10">
            <v>28678128</v>
          </cell>
          <cell r="F10">
            <v>5932945.4990853025</v>
          </cell>
          <cell r="H10">
            <v>2365421.5009146975</v>
          </cell>
        </row>
        <row r="11">
          <cell r="B11">
            <v>52593967</v>
          </cell>
          <cell r="C11">
            <v>42418930</v>
          </cell>
          <cell r="F11">
            <v>6709544.6199447997</v>
          </cell>
          <cell r="H11">
            <v>3465492.3800552003</v>
          </cell>
        </row>
        <row r="12">
          <cell r="B12">
            <v>54970698.000000007</v>
          </cell>
          <cell r="C12">
            <v>44388195</v>
          </cell>
          <cell r="F12">
            <v>7744528.8109161006</v>
          </cell>
          <cell r="H12">
            <v>2837974.1890839068</v>
          </cell>
        </row>
        <row r="13">
          <cell r="B13">
            <v>36131436</v>
          </cell>
          <cell r="C13">
            <v>31473394</v>
          </cell>
          <cell r="F13">
            <v>4187553.5811716998</v>
          </cell>
          <cell r="H13">
            <v>470488.4188283002</v>
          </cell>
        </row>
      </sheetData>
      <sheetData sheetId="4">
        <row r="8">
          <cell r="F8">
            <v>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>
        <row r="13">
          <cell r="C13">
            <v>36456</v>
          </cell>
        </row>
      </sheetData>
      <sheetData sheetId="1">
        <row r="6">
          <cell r="B6">
            <v>1745941</v>
          </cell>
        </row>
      </sheetData>
      <sheetData sheetId="2">
        <row r="5">
          <cell r="F5">
            <v>0</v>
          </cell>
        </row>
      </sheetData>
      <sheetData sheetId="3">
        <row r="7">
          <cell r="B7">
            <v>127220619.22</v>
          </cell>
          <cell r="C7">
            <v>99931460</v>
          </cell>
          <cell r="F7">
            <v>14143008.001140986</v>
          </cell>
          <cell r="H7">
            <v>13146151.218859013</v>
          </cell>
        </row>
        <row r="8">
          <cell r="B8">
            <v>58970556</v>
          </cell>
          <cell r="C8">
            <v>26248443</v>
          </cell>
          <cell r="F8">
            <v>4982688.6803721003</v>
          </cell>
          <cell r="H8">
            <v>27739424.3196279</v>
          </cell>
        </row>
        <row r="9">
          <cell r="B9">
            <v>43980841</v>
          </cell>
          <cell r="C9">
            <v>33622373</v>
          </cell>
          <cell r="F9">
            <v>5198350.4364423985</v>
          </cell>
          <cell r="H9">
            <v>5160117.5635576015</v>
          </cell>
        </row>
        <row r="10">
          <cell r="B10">
            <v>35498572</v>
          </cell>
          <cell r="C10">
            <v>28453900</v>
          </cell>
          <cell r="F10">
            <v>5285255.0530472994</v>
          </cell>
          <cell r="H10">
            <v>1759416.9469527006</v>
          </cell>
        </row>
        <row r="11">
          <cell r="B11">
            <v>50406704</v>
          </cell>
          <cell r="C11">
            <v>41370512</v>
          </cell>
          <cell r="F11">
            <v>6027388.7831967985</v>
          </cell>
          <cell r="H11">
            <v>3008803.2168032015</v>
          </cell>
        </row>
        <row r="12">
          <cell r="B12">
            <v>54704663.999999985</v>
          </cell>
          <cell r="C12">
            <v>44909729</v>
          </cell>
          <cell r="F12">
            <v>7013871.2790924059</v>
          </cell>
          <cell r="H12">
            <v>2781063.7209075792</v>
          </cell>
        </row>
        <row r="13">
          <cell r="B13">
            <v>35320342</v>
          </cell>
          <cell r="C13">
            <v>30962333</v>
          </cell>
          <cell r="F13">
            <v>3723762.584191699</v>
          </cell>
          <cell r="H13">
            <v>634246.41580830095</v>
          </cell>
        </row>
      </sheetData>
      <sheetData sheetId="4">
        <row r="8">
          <cell r="G8">
            <v>34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>
        <row r="13">
          <cell r="C13">
            <v>33762</v>
          </cell>
        </row>
      </sheetData>
      <sheetData sheetId="1">
        <row r="6">
          <cell r="B6">
            <v>1867940</v>
          </cell>
        </row>
      </sheetData>
      <sheetData sheetId="2">
        <row r="5">
          <cell r="F5">
            <v>0</v>
          </cell>
        </row>
      </sheetData>
      <sheetData sheetId="3">
        <row r="7">
          <cell r="B7">
            <v>104835064</v>
          </cell>
          <cell r="C7">
            <v>89613351</v>
          </cell>
          <cell r="F7">
            <v>10537133.383451503</v>
          </cell>
          <cell r="H7">
            <v>4684579.6165484972</v>
          </cell>
        </row>
        <row r="8">
          <cell r="B8">
            <v>42617971</v>
          </cell>
          <cell r="C8">
            <v>23956393</v>
          </cell>
          <cell r="F8">
            <v>3679317.8217018987</v>
          </cell>
          <cell r="H8">
            <v>14982260.178298101</v>
          </cell>
        </row>
        <row r="9">
          <cell r="B9">
            <v>36925999</v>
          </cell>
          <cell r="C9">
            <v>30950874</v>
          </cell>
          <cell r="F9">
            <v>4067113.4568411009</v>
          </cell>
          <cell r="H9">
            <v>1908011.5431588991</v>
          </cell>
        </row>
        <row r="10">
          <cell r="B10">
            <v>30785056</v>
          </cell>
          <cell r="C10">
            <v>25821262</v>
          </cell>
          <cell r="F10">
            <v>4233913.3173721982</v>
          </cell>
          <cell r="H10">
            <v>729880.68262780178</v>
          </cell>
        </row>
        <row r="11">
          <cell r="B11">
            <v>44002407</v>
          </cell>
          <cell r="C11">
            <v>38323875</v>
          </cell>
          <cell r="F11">
            <v>5001719.4138485994</v>
          </cell>
          <cell r="H11">
            <v>676812.58615140058</v>
          </cell>
        </row>
        <row r="12">
          <cell r="B12">
            <v>47341261</v>
          </cell>
          <cell r="C12">
            <v>41919362</v>
          </cell>
          <cell r="F12">
            <v>5126416.3657342196</v>
          </cell>
          <cell r="H12">
            <v>295482.63426578045</v>
          </cell>
        </row>
        <row r="13">
          <cell r="B13">
            <v>31396892</v>
          </cell>
          <cell r="C13">
            <v>28665254</v>
          </cell>
          <cell r="F13">
            <v>2570395.5397829213</v>
          </cell>
          <cell r="H13">
            <v>161242.46021707868</v>
          </cell>
        </row>
      </sheetData>
      <sheetData sheetId="4">
        <row r="8">
          <cell r="H8">
            <v>34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>
        <row r="13">
          <cell r="C13">
            <v>36456</v>
          </cell>
        </row>
      </sheetData>
      <sheetData sheetId="1">
        <row r="6">
          <cell r="B6">
            <v>1910955</v>
          </cell>
        </row>
      </sheetData>
      <sheetData sheetId="2">
        <row r="5">
          <cell r="F5">
            <v>0</v>
          </cell>
        </row>
      </sheetData>
      <sheetData sheetId="3">
        <row r="7">
          <cell r="B7">
            <v>107520846.8</v>
          </cell>
          <cell r="C7">
            <v>92323529</v>
          </cell>
          <cell r="F7">
            <v>10573127.172379751</v>
          </cell>
          <cell r="H7">
            <v>4624190.6276202463</v>
          </cell>
        </row>
        <row r="8">
          <cell r="B8">
            <v>43174542</v>
          </cell>
          <cell r="C8">
            <v>25685136</v>
          </cell>
          <cell r="F8">
            <v>3623657.0876951017</v>
          </cell>
          <cell r="H8">
            <v>13865748.912304899</v>
          </cell>
        </row>
        <row r="9">
          <cell r="B9">
            <v>40149307.510000005</v>
          </cell>
          <cell r="C9">
            <v>33868702</v>
          </cell>
          <cell r="F9">
            <v>4515925.1369978013</v>
          </cell>
          <cell r="H9">
            <v>1764680.3730022041</v>
          </cell>
        </row>
        <row r="10">
          <cell r="B10">
            <v>33821997.849999994</v>
          </cell>
          <cell r="C10">
            <v>28815554</v>
          </cell>
          <cell r="F10">
            <v>4543717.1897622356</v>
          </cell>
          <cell r="H10">
            <v>462726.66023775842</v>
          </cell>
        </row>
        <row r="11">
          <cell r="B11">
            <v>48743588.375</v>
          </cell>
          <cell r="C11">
            <v>43327643</v>
          </cell>
          <cell r="F11">
            <v>4858114.5745704835</v>
          </cell>
          <cell r="H11">
            <v>557830.80042951647</v>
          </cell>
        </row>
        <row r="12">
          <cell r="B12">
            <v>51735497.600000001</v>
          </cell>
          <cell r="C12">
            <v>43042896</v>
          </cell>
          <cell r="F12">
            <v>6068877.866454442</v>
          </cell>
          <cell r="H12">
            <v>2623723.7335455595</v>
          </cell>
        </row>
        <row r="13">
          <cell r="B13">
            <v>34599091.600000001</v>
          </cell>
          <cell r="C13">
            <v>31185992</v>
          </cell>
          <cell r="F13">
            <v>3066337.075451639</v>
          </cell>
          <cell r="H13">
            <v>346762.52454836247</v>
          </cell>
        </row>
      </sheetData>
      <sheetData sheetId="4">
        <row r="8">
          <cell r="H8">
            <v>34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nite"/>
      <sheetName val="Total gen"/>
      <sheetName val="RES_Distr.Transm."/>
      <sheetName val="Gross Consumption"/>
      <sheetName val="Consumption by categ"/>
      <sheetName val="Districts"/>
      <sheetName val="Price per category"/>
      <sheetName val="Import&amp;Eksport"/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3">
          <cell r="C13">
            <v>36456</v>
          </cell>
        </row>
      </sheetData>
      <sheetData sheetId="9">
        <row r="6">
          <cell r="B6">
            <v>1875395</v>
          </cell>
        </row>
      </sheetData>
      <sheetData sheetId="10">
        <row r="5">
          <cell r="F5">
            <v>0</v>
          </cell>
        </row>
      </sheetData>
      <sheetData sheetId="11">
        <row r="7">
          <cell r="B7">
            <v>110613867.40000001</v>
          </cell>
          <cell r="C7">
            <v>96447529</v>
          </cell>
          <cell r="F7">
            <v>11118609.046068216</v>
          </cell>
          <cell r="H7">
            <v>3047729.3539317902</v>
          </cell>
        </row>
        <row r="8">
          <cell r="B8">
            <v>44263660</v>
          </cell>
          <cell r="C8">
            <v>27655324</v>
          </cell>
          <cell r="F8">
            <v>3370985.0772917341</v>
          </cell>
          <cell r="H8">
            <v>13237350.922708265</v>
          </cell>
        </row>
        <row r="9">
          <cell r="B9">
            <v>41783589.409999996</v>
          </cell>
          <cell r="C9">
            <v>35605231</v>
          </cell>
          <cell r="F9">
            <v>4838391.6762524983</v>
          </cell>
          <cell r="H9">
            <v>1339966.7337474981</v>
          </cell>
        </row>
        <row r="10">
          <cell r="B10">
            <v>35669762</v>
          </cell>
          <cell r="C10">
            <v>30401263</v>
          </cell>
          <cell r="F10">
            <v>4665779.2739315582</v>
          </cell>
          <cell r="H10">
            <v>602719.72606844176</v>
          </cell>
        </row>
        <row r="11">
          <cell r="B11">
            <v>51385922.25</v>
          </cell>
          <cell r="C11">
            <v>45174709</v>
          </cell>
          <cell r="F11">
            <v>5606865.0644366732</v>
          </cell>
          <cell r="H11">
            <v>604348.18556332681</v>
          </cell>
        </row>
        <row r="12">
          <cell r="B12">
            <v>52698741.399999999</v>
          </cell>
          <cell r="C12">
            <v>47249165</v>
          </cell>
          <cell r="F12">
            <v>4944728.4988078177</v>
          </cell>
          <cell r="H12">
            <v>504847.90119218081</v>
          </cell>
        </row>
        <row r="13">
          <cell r="B13">
            <v>35166689.200000003</v>
          </cell>
          <cell r="C13">
            <v>32372091</v>
          </cell>
          <cell r="F13">
            <v>2630721.8285205825</v>
          </cell>
          <cell r="H13">
            <v>163876.37147942046</v>
          </cell>
        </row>
      </sheetData>
      <sheetData sheetId="12">
        <row r="8">
          <cell r="J8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sumatoret e parregulluar"/>
      <sheetName val="Realizimi sipas distrik."/>
      <sheetName val="Sipas S.T"/>
      <sheetName val="humbjet sipas distrik."/>
      <sheetName val="Numeri aktiv i konsum."/>
    </sheetNames>
    <sheetDataSet>
      <sheetData sheetId="0">
        <row r="13">
          <cell r="C13">
            <v>30336</v>
          </cell>
        </row>
      </sheetData>
      <sheetData sheetId="1">
        <row r="6">
          <cell r="B6">
            <v>1696965</v>
          </cell>
        </row>
      </sheetData>
      <sheetData sheetId="2">
        <row r="5">
          <cell r="F5">
            <v>0</v>
          </cell>
        </row>
      </sheetData>
      <sheetData sheetId="3">
        <row r="7">
          <cell r="B7">
            <v>104512234.17</v>
          </cell>
          <cell r="C7">
            <v>89286277</v>
          </cell>
          <cell r="F7">
            <v>10305978.110096188</v>
          </cell>
          <cell r="H7">
            <v>4919979.0599038135</v>
          </cell>
        </row>
        <row r="8">
          <cell r="B8">
            <v>44553814</v>
          </cell>
          <cell r="C8">
            <v>23919399</v>
          </cell>
          <cell r="F8">
            <v>3648607.1375127011</v>
          </cell>
          <cell r="H8">
            <v>16985807.862487298</v>
          </cell>
        </row>
        <row r="9">
          <cell r="B9">
            <v>36767172</v>
          </cell>
          <cell r="C9">
            <v>29765592</v>
          </cell>
          <cell r="F9">
            <v>4175650.9786376008</v>
          </cell>
          <cell r="H9">
            <v>2825929.0213623992</v>
          </cell>
        </row>
        <row r="10">
          <cell r="B10">
            <v>30513945</v>
          </cell>
          <cell r="C10">
            <v>25534046</v>
          </cell>
          <cell r="F10">
            <v>4193153.5077702012</v>
          </cell>
          <cell r="H10">
            <v>786745.49222979881</v>
          </cell>
        </row>
        <row r="11">
          <cell r="B11">
            <v>43206134.25</v>
          </cell>
          <cell r="C11">
            <v>37315784</v>
          </cell>
          <cell r="F11">
            <v>4940562.795805499</v>
          </cell>
          <cell r="H11">
            <v>949787.45419450104</v>
          </cell>
        </row>
        <row r="12">
          <cell r="B12">
            <v>47594825.399999999</v>
          </cell>
          <cell r="C12">
            <v>41190830</v>
          </cell>
          <cell r="F12">
            <v>5577515.948245449</v>
          </cell>
          <cell r="H12">
            <v>826479.45175454952</v>
          </cell>
        </row>
        <row r="13">
          <cell r="B13">
            <v>31224300</v>
          </cell>
          <cell r="C13">
            <v>27737601</v>
          </cell>
          <cell r="F13">
            <v>3144637.8092931975</v>
          </cell>
          <cell r="H13">
            <v>342061.19070680253</v>
          </cell>
        </row>
      </sheetData>
      <sheetData sheetId="4">
        <row r="8">
          <cell r="K8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AR89"/>
  <sheetViews>
    <sheetView tabSelected="1" zoomScaleNormal="100" zoomScaleSheetLayoutView="100" workbookViewId="0">
      <selection activeCell="B2" sqref="B2:K2"/>
    </sheetView>
  </sheetViews>
  <sheetFormatPr defaultColWidth="9.109375" defaultRowHeight="12" customHeight="1" x14ac:dyDescent="0.25"/>
  <cols>
    <col min="1" max="1" width="3.33203125" style="2" customWidth="1"/>
    <col min="2" max="2" width="12.88671875" style="2" bestFit="1" customWidth="1"/>
    <col min="3" max="3" width="12.33203125" style="2" bestFit="1" customWidth="1"/>
    <col min="4" max="4" width="14.6640625" style="2" bestFit="1" customWidth="1"/>
    <col min="5" max="5" width="15" style="2" bestFit="1" customWidth="1"/>
    <col min="6" max="6" width="13.6640625" style="2" bestFit="1" customWidth="1"/>
    <col min="7" max="7" width="15" style="2" customWidth="1"/>
    <col min="8" max="8" width="14.44140625" style="2" bestFit="1" customWidth="1"/>
    <col min="9" max="9" width="13.88671875" style="2" customWidth="1"/>
    <col min="10" max="10" width="14.44140625" style="2" bestFit="1" customWidth="1"/>
    <col min="11" max="11" width="12.109375" style="2" customWidth="1"/>
    <col min="12" max="12" width="12.6640625" style="2" bestFit="1" customWidth="1"/>
    <col min="13" max="13" width="10.88671875" style="2" bestFit="1" customWidth="1"/>
    <col min="14" max="14" width="10.88671875" style="2" customWidth="1"/>
    <col min="15" max="15" width="10.5546875" style="2" customWidth="1"/>
    <col min="16" max="16" width="11.6640625" style="2" bestFit="1" customWidth="1"/>
    <col min="17" max="17" width="12.5546875" style="2" bestFit="1" customWidth="1"/>
    <col min="18" max="18" width="11.33203125" style="2" bestFit="1" customWidth="1"/>
    <col min="19" max="19" width="12.33203125" style="2" bestFit="1" customWidth="1"/>
    <col min="20" max="20" width="11.44140625" style="2" customWidth="1"/>
    <col min="21" max="21" width="11.6640625" style="2" customWidth="1"/>
    <col min="22" max="22" width="11.33203125" style="2" bestFit="1" customWidth="1"/>
    <col min="23" max="23" width="10.44140625" style="2" bestFit="1" customWidth="1"/>
    <col min="24" max="24" width="10.44140625" style="2" customWidth="1"/>
    <col min="25" max="25" width="9.5546875" style="2" customWidth="1"/>
    <col min="26" max="26" width="10.33203125" style="2" customWidth="1"/>
    <col min="27" max="27" width="11.33203125" style="2" customWidth="1"/>
    <col min="28" max="33" width="10.109375" style="2" customWidth="1"/>
    <col min="34" max="34" width="2.33203125" style="2" customWidth="1"/>
    <col min="35" max="36" width="9.109375" style="2"/>
    <col min="37" max="38" width="9.5546875" style="2" bestFit="1" customWidth="1"/>
    <col min="39" max="40" width="9.109375" style="2"/>
    <col min="41" max="41" width="10.44140625" style="2" customWidth="1"/>
    <col min="42" max="42" width="9.109375" style="2"/>
    <col min="43" max="43" width="9.5546875" style="2" bestFit="1" customWidth="1"/>
    <col min="44" max="16384" width="9.109375" style="2"/>
  </cols>
  <sheetData>
    <row r="2" spans="2:11" ht="12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2" customHeight="1" x14ac:dyDescent="0.25">
      <c r="B3" s="3" t="s">
        <v>1</v>
      </c>
      <c r="C3" s="3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5" t="s">
        <v>7</v>
      </c>
      <c r="K3" s="5"/>
    </row>
    <row r="4" spans="2:11" ht="12" customHeight="1" x14ac:dyDescent="0.25">
      <c r="B4" s="3"/>
      <c r="C4" s="3"/>
      <c r="D4" s="6" t="s">
        <v>8</v>
      </c>
      <c r="E4" s="6" t="s">
        <v>8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</row>
    <row r="5" spans="2:11" ht="12" customHeight="1" x14ac:dyDescent="0.25">
      <c r="B5" s="7" t="s">
        <v>10</v>
      </c>
      <c r="C5" s="8" t="s">
        <v>11</v>
      </c>
      <c r="D5" s="9">
        <f>'[1]humbjet sipas distrik.'!$B$7</f>
        <v>211598860.40000001</v>
      </c>
      <c r="E5" s="9">
        <f>'[1]humbjet sipas distrik.'!$C$7</f>
        <v>149856850</v>
      </c>
      <c r="F5" s="9">
        <f>'[1]humbjet sipas distrik.'!$F$7</f>
        <v>34734630.940566093</v>
      </c>
      <c r="G5" s="9">
        <f t="shared" ref="G5:G22" si="0">F5/D5*100</f>
        <v>16.415320420395844</v>
      </c>
      <c r="H5" s="9">
        <f>'[1]humbjet sipas distrik.'!$H$7</f>
        <v>27007379.459433913</v>
      </c>
      <c r="I5" s="9">
        <f t="shared" ref="I5:I22" si="1">H5/D5*100</f>
        <v>12.76348058225833</v>
      </c>
      <c r="J5" s="9">
        <f t="shared" ref="J5:J22" si="2">F5+H5</f>
        <v>61742010.400000006</v>
      </c>
      <c r="K5" s="9">
        <f t="shared" ref="K5:K22" si="3">J5/D5*100</f>
        <v>29.178801002654176</v>
      </c>
    </row>
    <row r="6" spans="2:11" ht="12" customHeight="1" x14ac:dyDescent="0.25">
      <c r="B6" s="7"/>
      <c r="C6" s="8" t="s">
        <v>12</v>
      </c>
      <c r="D6" s="9">
        <f>'[2]humbjet sipas distrik.'!$B$7</f>
        <v>173320943.00999999</v>
      </c>
      <c r="E6" s="9">
        <f>'[2]humbjet sipas distrik.'!$C$7</f>
        <v>123876960</v>
      </c>
      <c r="F6" s="9">
        <f>'[2]humbjet sipas distrik.'!$F$7</f>
        <v>24058663.294978518</v>
      </c>
      <c r="G6" s="9">
        <f t="shared" si="0"/>
        <v>13.88099030455334</v>
      </c>
      <c r="H6" s="9">
        <f>'[2]humbjet sipas distrik.'!$H$7</f>
        <v>25385319.715021472</v>
      </c>
      <c r="I6" s="9">
        <f t="shared" si="1"/>
        <v>14.646423723621693</v>
      </c>
      <c r="J6" s="9">
        <f t="shared" si="2"/>
        <v>49443983.00999999</v>
      </c>
      <c r="K6" s="9">
        <f t="shared" si="3"/>
        <v>28.527414028175031</v>
      </c>
    </row>
    <row r="7" spans="2:11" ht="12" customHeight="1" x14ac:dyDescent="0.25">
      <c r="B7" s="7"/>
      <c r="C7" s="8" t="s">
        <v>13</v>
      </c>
      <c r="D7" s="9">
        <f>'[3]humbjet sipas distrik.'!$B$7</f>
        <v>157996907.17000002</v>
      </c>
      <c r="E7" s="9">
        <f>'[3]humbjet sipas distrik.'!$C$7</f>
        <v>120888988</v>
      </c>
      <c r="F7" s="9">
        <f>'[3]humbjet sipas distrik.'!$F$7</f>
        <v>20491301.547955882</v>
      </c>
      <c r="G7" s="9">
        <f t="shared" si="0"/>
        <v>12.969432069899852</v>
      </c>
      <c r="H7" s="9">
        <f>'[3]humbjet sipas distrik.'!$H$7</f>
        <v>16616617.622044135</v>
      </c>
      <c r="I7" s="9">
        <f t="shared" si="1"/>
        <v>10.517052466201218</v>
      </c>
      <c r="J7" s="9">
        <f t="shared" si="2"/>
        <v>37107919.170000017</v>
      </c>
      <c r="K7" s="9">
        <f t="shared" si="3"/>
        <v>23.48648453610107</v>
      </c>
    </row>
    <row r="8" spans="2:11" ht="12" customHeight="1" x14ac:dyDescent="0.25">
      <c r="B8" s="7"/>
      <c r="C8" s="8" t="s">
        <v>14</v>
      </c>
      <c r="D8" s="9">
        <f>'[4]humbjet sipas distrik.'!$B$7</f>
        <v>131512992.31</v>
      </c>
      <c r="E8" s="9">
        <f>'[4]humbjet sipas distrik.'!$C$7</f>
        <v>100129087</v>
      </c>
      <c r="F8" s="9">
        <f>'[4]humbjet sipas distrik.'!$F$7</f>
        <v>15904256.972453015</v>
      </c>
      <c r="G8" s="9">
        <f t="shared" si="0"/>
        <v>12.093297166384742</v>
      </c>
      <c r="H8" s="9">
        <f>'[4]humbjet sipas distrik.'!$H$7</f>
        <v>15479648.337546987</v>
      </c>
      <c r="I8" s="9">
        <f t="shared" si="1"/>
        <v>11.770432765348875</v>
      </c>
      <c r="J8" s="9">
        <f t="shared" si="2"/>
        <v>31383905.310000002</v>
      </c>
      <c r="K8" s="9">
        <f t="shared" si="3"/>
        <v>23.863729931733619</v>
      </c>
    </row>
    <row r="9" spans="2:11" ht="12" customHeight="1" x14ac:dyDescent="0.25">
      <c r="B9" s="7"/>
      <c r="C9" s="8" t="s">
        <v>15</v>
      </c>
      <c r="D9" s="9">
        <f>'[5]humbjet sipas distrik.'!$B$7</f>
        <v>127220619.22</v>
      </c>
      <c r="E9" s="9">
        <f>'[5]humbjet sipas distrik.'!$C$7</f>
        <v>99931460</v>
      </c>
      <c r="F9" s="9">
        <f>'[5]humbjet sipas distrik.'!$F$7</f>
        <v>14143008.001140986</v>
      </c>
      <c r="G9" s="9">
        <f t="shared" si="0"/>
        <v>11.116914921380609</v>
      </c>
      <c r="H9" s="9">
        <f>'[5]humbjet sipas distrik.'!$H$7</f>
        <v>13146151.218859013</v>
      </c>
      <c r="I9" s="9">
        <f t="shared" si="1"/>
        <v>10.333349499050657</v>
      </c>
      <c r="J9" s="9">
        <f t="shared" si="2"/>
        <v>27289159.219999999</v>
      </c>
      <c r="K9" s="9">
        <f t="shared" si="3"/>
        <v>21.450264420431264</v>
      </c>
    </row>
    <row r="10" spans="2:11" ht="12" customHeight="1" x14ac:dyDescent="0.25">
      <c r="B10" s="7"/>
      <c r="C10" s="8" t="s">
        <v>16</v>
      </c>
      <c r="D10" s="9">
        <f>'[6]humbjet sipas distrik.'!$B$7</f>
        <v>104835064</v>
      </c>
      <c r="E10" s="9">
        <f>'[6]humbjet sipas distrik.'!$C$7</f>
        <v>89613351</v>
      </c>
      <c r="F10" s="9">
        <f>'[6]humbjet sipas distrik.'!$F$7</f>
        <v>10537133.383451503</v>
      </c>
      <c r="G10" s="9">
        <f t="shared" si="0"/>
        <v>10.051153670733202</v>
      </c>
      <c r="H10" s="9">
        <f>'[6]humbjet sipas distrik.'!$H$7</f>
        <v>4684579.6165484972</v>
      </c>
      <c r="I10" s="9">
        <f t="shared" si="1"/>
        <v>4.4685236387593541</v>
      </c>
      <c r="J10" s="9">
        <f t="shared" si="2"/>
        <v>15221713</v>
      </c>
      <c r="K10" s="9">
        <f t="shared" si="3"/>
        <v>14.519677309492558</v>
      </c>
    </row>
    <row r="11" spans="2:11" ht="12" customHeight="1" x14ac:dyDescent="0.25">
      <c r="B11" s="7"/>
      <c r="C11" s="8" t="s">
        <v>17</v>
      </c>
      <c r="D11" s="9">
        <f>'[7]humbjet sipas distrik.'!$B$7</f>
        <v>107520846.8</v>
      </c>
      <c r="E11" s="9">
        <f>'[7]humbjet sipas distrik.'!$C$7</f>
        <v>92323529</v>
      </c>
      <c r="F11" s="9">
        <f>'[7]humbjet sipas distrik.'!$F$7</f>
        <v>10573127.172379751</v>
      </c>
      <c r="G11" s="9">
        <f t="shared" si="0"/>
        <v>9.8335601765180201</v>
      </c>
      <c r="H11" s="9">
        <f>'[7]humbjet sipas distrik.'!$H$7</f>
        <v>4624190.6276202463</v>
      </c>
      <c r="I11" s="9">
        <f t="shared" si="1"/>
        <v>4.3007386616120353</v>
      </c>
      <c r="J11" s="9">
        <f t="shared" si="2"/>
        <v>15197317.799999997</v>
      </c>
      <c r="K11" s="9">
        <f t="shared" si="3"/>
        <v>14.134298838130055</v>
      </c>
    </row>
    <row r="12" spans="2:11" ht="12" customHeight="1" x14ac:dyDescent="0.25">
      <c r="B12" s="7"/>
      <c r="C12" s="8" t="s">
        <v>18</v>
      </c>
      <c r="D12" s="9">
        <f>'[8]humbjet sipas distrik.'!$B$7</f>
        <v>110613867.40000001</v>
      </c>
      <c r="E12" s="9">
        <f>'[8]humbjet sipas distrik.'!$C$7</f>
        <v>96447529</v>
      </c>
      <c r="F12" s="9">
        <f>'[8]humbjet sipas distrik.'!$F$7</f>
        <v>11118609.046068216</v>
      </c>
      <c r="G12" s="9">
        <f t="shared" si="0"/>
        <v>10.051731584306053</v>
      </c>
      <c r="H12" s="9">
        <f>'[8]humbjet sipas distrik.'!$H$7</f>
        <v>3047729.3539317902</v>
      </c>
      <c r="I12" s="9">
        <f t="shared" si="1"/>
        <v>2.7552868601100822</v>
      </c>
      <c r="J12" s="9">
        <f t="shared" si="2"/>
        <v>14166338.400000006</v>
      </c>
      <c r="K12" s="9">
        <f t="shared" si="3"/>
        <v>12.807018444416135</v>
      </c>
    </row>
    <row r="13" spans="2:11" ht="12" customHeight="1" x14ac:dyDescent="0.25">
      <c r="B13" s="7"/>
      <c r="C13" s="8" t="s">
        <v>19</v>
      </c>
      <c r="D13" s="9">
        <f>'[9]humbjet sipas distrik.'!$B$7</f>
        <v>104512234.17</v>
      </c>
      <c r="E13" s="9">
        <f>'[9]humbjet sipas distrik.'!$C$7</f>
        <v>89286277</v>
      </c>
      <c r="F13" s="9">
        <f>'[9]humbjet sipas distrik.'!$F$7</f>
        <v>10305978.110096188</v>
      </c>
      <c r="G13" s="9">
        <f t="shared" si="0"/>
        <v>9.8610255459015868</v>
      </c>
      <c r="H13" s="9">
        <f>'[9]humbjet sipas distrik.'!$H$7</f>
        <v>4919979.0599038135</v>
      </c>
      <c r="I13" s="9">
        <f t="shared" si="1"/>
        <v>4.7075628025528156</v>
      </c>
      <c r="J13" s="9">
        <f t="shared" si="2"/>
        <v>15225957.170000002</v>
      </c>
      <c r="K13" s="9">
        <f t="shared" si="3"/>
        <v>14.568588348454403</v>
      </c>
    </row>
    <row r="14" spans="2:11" ht="12" customHeight="1" x14ac:dyDescent="0.25">
      <c r="B14" s="7"/>
      <c r="C14" s="8" t="s">
        <v>20</v>
      </c>
      <c r="D14" s="9">
        <f>'[10]humbjet sipas distrik.'!$B$7</f>
        <v>120758725.01000001</v>
      </c>
      <c r="E14" s="9">
        <f>'[10]humbjet sipas distrik.'!$C$7</f>
        <v>99033131</v>
      </c>
      <c r="F14" s="9">
        <f>'[10]humbjet sipas distrik.'!$F$7</f>
        <v>13610565.723985547</v>
      </c>
      <c r="G14" s="9">
        <f t="shared" si="0"/>
        <v>11.2708756430299</v>
      </c>
      <c r="H14" s="9">
        <f>'[10]humbjet sipas distrik.'!$H$7</f>
        <v>8115028.2860144582</v>
      </c>
      <c r="I14" s="9">
        <f t="shared" si="1"/>
        <v>6.7200347513957714</v>
      </c>
      <c r="J14" s="9">
        <f t="shared" si="2"/>
        <v>21725594.010000005</v>
      </c>
      <c r="K14" s="9">
        <f t="shared" si="3"/>
        <v>17.990910394425672</v>
      </c>
    </row>
    <row r="15" spans="2:11" ht="12" customHeight="1" x14ac:dyDescent="0.25">
      <c r="B15" s="7"/>
      <c r="C15" s="8" t="s">
        <v>21</v>
      </c>
      <c r="D15" s="9">
        <f>'[11]humbjet sipas distrik.'!$B$7</f>
        <v>141632511</v>
      </c>
      <c r="E15" s="9">
        <f>'[11]humbjet sipas distrik.'!$C$7</f>
        <v>111090039</v>
      </c>
      <c r="F15" s="9">
        <f>'[11]humbjet sipas distrik.'!$F$7</f>
        <v>17151440.106310233</v>
      </c>
      <c r="G15" s="9">
        <f t="shared" si="0"/>
        <v>12.109818561580282</v>
      </c>
      <c r="H15" s="9">
        <f>'[11]humbjet sipas distrik.'!$H$7</f>
        <v>13391031.893689767</v>
      </c>
      <c r="I15" s="9">
        <f t="shared" si="1"/>
        <v>9.4547726359873447</v>
      </c>
      <c r="J15" s="9">
        <f t="shared" si="2"/>
        <v>30542472</v>
      </c>
      <c r="K15" s="9">
        <f t="shared" si="3"/>
        <v>21.564591197567626</v>
      </c>
    </row>
    <row r="16" spans="2:11" ht="12" customHeight="1" x14ac:dyDescent="0.25">
      <c r="B16" s="7"/>
      <c r="C16" s="8" t="s">
        <v>22</v>
      </c>
      <c r="D16" s="9">
        <f>'[12]humbjet sipas distrik.'!$B$7</f>
        <v>196747122</v>
      </c>
      <c r="E16" s="9">
        <f>'[12]humbjet sipas distrik.'!$C$7</f>
        <v>146582116</v>
      </c>
      <c r="F16" s="9">
        <f>'[12]humbjet sipas distrik.'!$F$7</f>
        <v>30259790.785594996</v>
      </c>
      <c r="G16" s="9">
        <f t="shared" si="0"/>
        <v>15.380042400617681</v>
      </c>
      <c r="H16" s="9">
        <f>'[12]humbjet sipas distrik.'!$H$7</f>
        <v>19905215.214405004</v>
      </c>
      <c r="I16" s="9">
        <f t="shared" si="1"/>
        <v>10.117156994248182</v>
      </c>
      <c r="J16" s="9">
        <f t="shared" si="2"/>
        <v>50165006</v>
      </c>
      <c r="K16" s="9">
        <f t="shared" si="3"/>
        <v>25.497199394865859</v>
      </c>
    </row>
    <row r="17" spans="2:44" ht="12" customHeight="1" x14ac:dyDescent="0.3">
      <c r="B17" s="7" t="s">
        <v>23</v>
      </c>
      <c r="C17" s="8" t="s">
        <v>11</v>
      </c>
      <c r="D17" s="9">
        <f>'[1]humbjet sipas distrik.'!$B$8</f>
        <v>98855178</v>
      </c>
      <c r="E17" s="9">
        <f>'[1]humbjet sipas distrik.'!$C$8</f>
        <v>34141171</v>
      </c>
      <c r="F17" s="9">
        <f>'[1]humbjet sipas distrik.'!$F$8</f>
        <v>11195254.328283798</v>
      </c>
      <c r="G17" s="9">
        <f t="shared" si="0"/>
        <v>11.324904324469273</v>
      </c>
      <c r="H17" s="9">
        <f>'[1]humbjet sipas distrik.'!$H$8</f>
        <v>53518752.671716198</v>
      </c>
      <c r="I17" s="9">
        <f t="shared" si="1"/>
        <v>54.138542618087435</v>
      </c>
      <c r="J17" s="9">
        <f t="shared" si="2"/>
        <v>64714007</v>
      </c>
      <c r="K17" s="9">
        <f t="shared" si="3"/>
        <v>65.463446942556715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2:44" ht="12" customHeight="1" x14ac:dyDescent="0.3">
      <c r="B18" s="7"/>
      <c r="C18" s="8" t="s">
        <v>12</v>
      </c>
      <c r="D18" s="9">
        <f>'[2]humbjet sipas distrik.'!$B$8</f>
        <v>82458843.200000003</v>
      </c>
      <c r="E18" s="9">
        <f>'[2]humbjet sipas distrik.'!$C$8</f>
        <v>28233694</v>
      </c>
      <c r="F18" s="9">
        <f>'[2]humbjet sipas distrik.'!$F$8</f>
        <v>8030440.8849612009</v>
      </c>
      <c r="G18" s="9">
        <f t="shared" si="0"/>
        <v>9.7387261005878401</v>
      </c>
      <c r="H18" s="9">
        <f>'[2]humbjet sipas distrik.'!$H$8</f>
        <v>46194708.3150388</v>
      </c>
      <c r="I18" s="9">
        <f t="shared" si="1"/>
        <v>56.021533315712091</v>
      </c>
      <c r="J18" s="9">
        <f t="shared" si="2"/>
        <v>54225149.200000003</v>
      </c>
      <c r="K18" s="9">
        <f t="shared" si="3"/>
        <v>65.760259416299931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2:44" ht="12" customHeight="1" x14ac:dyDescent="0.3">
      <c r="B19" s="7"/>
      <c r="C19" s="8" t="s">
        <v>13</v>
      </c>
      <c r="D19" s="9">
        <f>'[3]humbjet sipas distrik.'!$B$8</f>
        <v>76041960</v>
      </c>
      <c r="E19" s="9">
        <f>'[3]humbjet sipas distrik.'!$C$8</f>
        <v>29117788</v>
      </c>
      <c r="F19" s="9">
        <f>'[3]humbjet sipas distrik.'!$F$8</f>
        <v>7009252.150489199</v>
      </c>
      <c r="G19" s="9">
        <f t="shared" si="0"/>
        <v>9.2176111064065154</v>
      </c>
      <c r="H19" s="9">
        <f>'[3]humbjet sipas distrik.'!$H$8</f>
        <v>39914919.849510804</v>
      </c>
      <c r="I19" s="9">
        <f t="shared" si="1"/>
        <v>52.490651016242616</v>
      </c>
      <c r="J19" s="9">
        <f t="shared" si="2"/>
        <v>46924172</v>
      </c>
      <c r="K19" s="9">
        <f t="shared" si="3"/>
        <v>61.708262122649124</v>
      </c>
      <c r="L19" s="10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2:44" ht="12" customHeight="1" x14ac:dyDescent="0.3">
      <c r="B20" s="7"/>
      <c r="C20" s="8" t="s">
        <v>14</v>
      </c>
      <c r="D20" s="9">
        <f>'[4]humbjet sipas distrik.'!$B$8</f>
        <v>62180485</v>
      </c>
      <c r="E20" s="9">
        <f>'[4]humbjet sipas distrik.'!$C$8</f>
        <v>25742147</v>
      </c>
      <c r="F20" s="9">
        <f>'[4]humbjet sipas distrik.'!$F$8</f>
        <v>5644720.9344161982</v>
      </c>
      <c r="G20" s="9">
        <f t="shared" si="0"/>
        <v>9.0779622166282525</v>
      </c>
      <c r="H20" s="9">
        <f>'[4]humbjet sipas distrik.'!$H$8</f>
        <v>30793617.065583803</v>
      </c>
      <c r="I20" s="9">
        <f t="shared" si="1"/>
        <v>49.522960564852141</v>
      </c>
      <c r="J20" s="9">
        <f t="shared" si="2"/>
        <v>36438338</v>
      </c>
      <c r="K20" s="9">
        <f t="shared" si="3"/>
        <v>58.600922781480392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2:44" ht="12" customHeight="1" x14ac:dyDescent="0.3">
      <c r="B21" s="7"/>
      <c r="C21" s="8" t="s">
        <v>15</v>
      </c>
      <c r="D21" s="9">
        <f>'[5]humbjet sipas distrik.'!$B$8</f>
        <v>58970556</v>
      </c>
      <c r="E21" s="9">
        <f>'[5]humbjet sipas distrik.'!$C$8</f>
        <v>26248443</v>
      </c>
      <c r="F21" s="9">
        <f>'[5]humbjet sipas distrik.'!$F$8</f>
        <v>4982688.6803721003</v>
      </c>
      <c r="G21" s="9">
        <f t="shared" si="0"/>
        <v>8.4494517575382879</v>
      </c>
      <c r="H21" s="9">
        <f>'[5]humbjet sipas distrik.'!$H$8</f>
        <v>27739424.3196279</v>
      </c>
      <c r="I21" s="9">
        <f t="shared" si="1"/>
        <v>47.039448499735869</v>
      </c>
      <c r="J21" s="9">
        <f t="shared" si="2"/>
        <v>32722113</v>
      </c>
      <c r="K21" s="9">
        <f t="shared" si="3"/>
        <v>55.488900257274153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2:44" ht="12" customHeight="1" x14ac:dyDescent="0.3">
      <c r="B22" s="7"/>
      <c r="C22" s="8" t="s">
        <v>16</v>
      </c>
      <c r="D22" s="9">
        <f>'[6]humbjet sipas distrik.'!$B$8</f>
        <v>42617971</v>
      </c>
      <c r="E22" s="9">
        <f>'[6]humbjet sipas distrik.'!$C$8</f>
        <v>23956393</v>
      </c>
      <c r="F22" s="9">
        <f>'[6]humbjet sipas distrik.'!$F$8</f>
        <v>3679317.8217018987</v>
      </c>
      <c r="G22" s="9">
        <f t="shared" si="0"/>
        <v>8.6332543182356076</v>
      </c>
      <c r="H22" s="9">
        <f>'[6]humbjet sipas distrik.'!$H$8</f>
        <v>14982260.178298101</v>
      </c>
      <c r="I22" s="9">
        <f t="shared" si="1"/>
        <v>35.154794624779534</v>
      </c>
      <c r="J22" s="9">
        <f t="shared" si="2"/>
        <v>18661578</v>
      </c>
      <c r="K22" s="9">
        <f t="shared" si="3"/>
        <v>43.788048943015141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2:44" ht="12" customHeight="1" x14ac:dyDescent="0.3">
      <c r="B23" s="7"/>
      <c r="C23" s="8" t="s">
        <v>17</v>
      </c>
      <c r="D23" s="9">
        <f>'[7]humbjet sipas distrik.'!$B$8</f>
        <v>43174542</v>
      </c>
      <c r="E23" s="9">
        <f>'[7]humbjet sipas distrik.'!$C$8</f>
        <v>25685136</v>
      </c>
      <c r="F23" s="9">
        <f>'[7]humbjet sipas distrik.'!$F$8</f>
        <v>3623657.0876951017</v>
      </c>
      <c r="G23" s="9">
        <f>F23/D23*100</f>
        <v>8.3930411761984676</v>
      </c>
      <c r="H23" s="9">
        <f>'[7]humbjet sipas distrik.'!$H$8</f>
        <v>13865748.912304899</v>
      </c>
      <c r="I23" s="9">
        <f>H23/D23*100</f>
        <v>32.115566882689563</v>
      </c>
      <c r="J23" s="9">
        <f>F23+H23</f>
        <v>17489406</v>
      </c>
      <c r="K23" s="9">
        <f>J23/D23*100</f>
        <v>40.508608058888036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2:44" ht="12" customHeight="1" x14ac:dyDescent="0.3">
      <c r="B24" s="7"/>
      <c r="C24" s="8" t="s">
        <v>18</v>
      </c>
      <c r="D24" s="9">
        <f>'[8]humbjet sipas distrik.'!$B$8</f>
        <v>44263660</v>
      </c>
      <c r="E24" s="9">
        <f>'[8]humbjet sipas distrik.'!$C$8</f>
        <v>27655324</v>
      </c>
      <c r="F24" s="9">
        <f>'[8]humbjet sipas distrik.'!$F$8</f>
        <v>3370985.0772917341</v>
      </c>
      <c r="G24" s="9">
        <f>F24/D24*100</f>
        <v>7.6156944032457634</v>
      </c>
      <c r="H24" s="9">
        <f>'[8]humbjet sipas distrik.'!$H$8</f>
        <v>13237350.922708265</v>
      </c>
      <c r="I24" s="9">
        <f>H24/D24*100</f>
        <v>29.905685437463298</v>
      </c>
      <c r="J24" s="9">
        <f>F24+H24</f>
        <v>16608336</v>
      </c>
      <c r="K24" s="9">
        <f>J24/D24*100</f>
        <v>37.521379840709059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2:44" ht="12" customHeight="1" x14ac:dyDescent="0.3">
      <c r="B25" s="7"/>
      <c r="C25" s="8" t="s">
        <v>19</v>
      </c>
      <c r="D25" s="9">
        <f>'[9]humbjet sipas distrik.'!$B$8</f>
        <v>44553814</v>
      </c>
      <c r="E25" s="9">
        <f>'[9]humbjet sipas distrik.'!$C$8</f>
        <v>23919399</v>
      </c>
      <c r="F25" s="9">
        <f>'[9]humbjet sipas distrik.'!$F$8</f>
        <v>3648607.1375127011</v>
      </c>
      <c r="G25" s="9">
        <f>F25/D25*100</f>
        <v>8.1892139189536071</v>
      </c>
      <c r="H25" s="9">
        <f>'[9]humbjet sipas distrik.'!$H$8</f>
        <v>16985807.862487298</v>
      </c>
      <c r="I25" s="9">
        <f>H25/D25*100</f>
        <v>38.124250961965451</v>
      </c>
      <c r="J25" s="9">
        <f>F25+H25</f>
        <v>20634415</v>
      </c>
      <c r="K25" s="9">
        <f>J25/D25*100</f>
        <v>46.313464880919057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2:44" ht="12" customHeight="1" x14ac:dyDescent="0.3">
      <c r="B26" s="7"/>
      <c r="C26" s="8" t="s">
        <v>20</v>
      </c>
      <c r="D26" s="9">
        <f>'[10]humbjet sipas distrik.'!$B$8</f>
        <v>58657350</v>
      </c>
      <c r="E26" s="9">
        <f>'[10]humbjet sipas distrik.'!$C$8</f>
        <v>26544887</v>
      </c>
      <c r="F26" s="9">
        <f>'[10]humbjet sipas distrik.'!$F$8</f>
        <v>4906703.0444959039</v>
      </c>
      <c r="G26" s="9">
        <f>F26/D26*100</f>
        <v>8.3650267945890899</v>
      </c>
      <c r="H26" s="9">
        <f>'[10]humbjet sipas distrik.'!$H$8</f>
        <v>27205759.955504097</v>
      </c>
      <c r="I26" s="9">
        <f>H26/D26*100</f>
        <v>46.380820060067656</v>
      </c>
      <c r="J26" s="9">
        <f>F26+H26</f>
        <v>32112463</v>
      </c>
      <c r="K26" s="9">
        <f>J26/D26*100</f>
        <v>54.74584685465674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2:44" ht="12" customHeight="1" x14ac:dyDescent="0.3">
      <c r="B27" s="7"/>
      <c r="C27" s="8" t="s">
        <v>21</v>
      </c>
      <c r="D27" s="9">
        <f>'[11]humbjet sipas distrik.'!$B$8</f>
        <v>68732410</v>
      </c>
      <c r="E27" s="9">
        <f>'[11]humbjet sipas distrik.'!$C$8</f>
        <v>28070288</v>
      </c>
      <c r="F27" s="9">
        <f>'[11]humbjet sipas distrik.'!$F$8</f>
        <v>6032521.6620121021</v>
      </c>
      <c r="G27" s="9">
        <f t="shared" ref="G27:G34" si="4">F27/D27*100</f>
        <v>8.7768225528714936</v>
      </c>
      <c r="H27" s="9">
        <f>'[11]humbjet sipas distrik.'!$H$8</f>
        <v>34629600.3379879</v>
      </c>
      <c r="I27" s="9">
        <f t="shared" ref="I27:I34" si="5">H27/D27*100</f>
        <v>50.383218539824085</v>
      </c>
      <c r="J27" s="9">
        <f t="shared" ref="J27:J34" si="6">F27+H27</f>
        <v>40662122</v>
      </c>
      <c r="K27" s="9">
        <f t="shared" ref="K27:K34" si="7">J27/D27*100</f>
        <v>59.160041092695572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2:44" ht="12" customHeight="1" x14ac:dyDescent="0.3">
      <c r="B28" s="7"/>
      <c r="C28" s="8" t="s">
        <v>22</v>
      </c>
      <c r="D28" s="9">
        <f>'[12]humbjet sipas distrik.'!$B$8</f>
        <v>93581291</v>
      </c>
      <c r="E28" s="9">
        <f>'[12]humbjet sipas distrik.'!$C$8</f>
        <v>35072982</v>
      </c>
      <c r="F28" s="9">
        <f>'[12]humbjet sipas distrik.'!$F$8</f>
        <v>10182866.132183695</v>
      </c>
      <c r="G28" s="9">
        <f t="shared" si="4"/>
        <v>10.881305465409422</v>
      </c>
      <c r="H28" s="9">
        <f>'[12]humbjet sipas distrik.'!$H$8</f>
        <v>48325442.867816307</v>
      </c>
      <c r="I28" s="9">
        <f t="shared" si="5"/>
        <v>51.64006859855813</v>
      </c>
      <c r="J28" s="9">
        <f t="shared" si="6"/>
        <v>58508309</v>
      </c>
      <c r="K28" s="9">
        <f t="shared" si="7"/>
        <v>62.521374063967549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2:44" ht="12" customHeight="1" x14ac:dyDescent="0.25">
      <c r="B29" s="7" t="s">
        <v>24</v>
      </c>
      <c r="C29" s="8" t="s">
        <v>11</v>
      </c>
      <c r="D29" s="9">
        <f>'[1]humbjet sipas distrik.'!$B$9</f>
        <v>69305393</v>
      </c>
      <c r="E29" s="9">
        <f>'[1]humbjet sipas distrik.'!$C$9</f>
        <v>44952375</v>
      </c>
      <c r="F29" s="9">
        <f>'[1]humbjet sipas distrik.'!$F$9</f>
        <v>12442558.889174301</v>
      </c>
      <c r="G29" s="9">
        <f t="shared" si="4"/>
        <v>17.953233291923329</v>
      </c>
      <c r="H29" s="9">
        <f>'[1]humbjet sipas distrik.'!$H$9</f>
        <v>11910459.110825699</v>
      </c>
      <c r="I29" s="9">
        <f t="shared" si="5"/>
        <v>17.185472291926402</v>
      </c>
      <c r="J29" s="9">
        <f t="shared" si="6"/>
        <v>24353018</v>
      </c>
      <c r="K29" s="9">
        <f t="shared" si="7"/>
        <v>35.138705583849728</v>
      </c>
    </row>
    <row r="30" spans="2:44" ht="12" customHeight="1" x14ac:dyDescent="0.25">
      <c r="B30" s="7"/>
      <c r="C30" s="8" t="s">
        <v>12</v>
      </c>
      <c r="D30" s="9">
        <f>'[2]humbjet sipas distrik.'!$B$9</f>
        <v>54584115</v>
      </c>
      <c r="E30" s="9">
        <f>'[2]humbjet sipas distrik.'!$C$9</f>
        <v>36624136</v>
      </c>
      <c r="F30" s="9">
        <f>'[2]humbjet sipas distrik.'!$F$9</f>
        <v>8290099.0769397998</v>
      </c>
      <c r="G30" s="9">
        <f t="shared" si="4"/>
        <v>15.187750276687273</v>
      </c>
      <c r="H30" s="9">
        <f>'[2]humbjet sipas distrik.'!$H$9</f>
        <v>9669879.9230602011</v>
      </c>
      <c r="I30" s="9">
        <f t="shared" si="5"/>
        <v>17.71555684847176</v>
      </c>
      <c r="J30" s="9">
        <f t="shared" si="6"/>
        <v>17959979</v>
      </c>
      <c r="K30" s="9">
        <f t="shared" si="7"/>
        <v>32.903307125159031</v>
      </c>
    </row>
    <row r="31" spans="2:44" ht="12" customHeight="1" x14ac:dyDescent="0.25">
      <c r="B31" s="7"/>
      <c r="C31" s="8" t="s">
        <v>13</v>
      </c>
      <c r="D31" s="9">
        <f>'[3]humbjet sipas distrik.'!$B$9</f>
        <v>51913253.75</v>
      </c>
      <c r="E31" s="9">
        <f>'[3]humbjet sipas distrik.'!$C$9</f>
        <v>36988631</v>
      </c>
      <c r="F31" s="9">
        <f>'[3]humbjet sipas distrik.'!$F$9</f>
        <v>7355236.0280401986</v>
      </c>
      <c r="G31" s="9">
        <f t="shared" si="4"/>
        <v>14.168320220229305</v>
      </c>
      <c r="H31" s="9">
        <f>'[3]humbjet sipas distrik.'!$H$9</f>
        <v>7569386.7219598014</v>
      </c>
      <c r="I31" s="9">
        <f t="shared" si="5"/>
        <v>14.580836636462614</v>
      </c>
      <c r="J31" s="9">
        <f t="shared" si="6"/>
        <v>14924622.75</v>
      </c>
      <c r="K31" s="9">
        <f t="shared" si="7"/>
        <v>28.749156856691922</v>
      </c>
    </row>
    <row r="32" spans="2:44" ht="12" customHeight="1" x14ac:dyDescent="0.25">
      <c r="B32" s="7"/>
      <c r="C32" s="8" t="s">
        <v>14</v>
      </c>
      <c r="D32" s="9">
        <f>'[4]humbjet sipas distrik.'!$B$9</f>
        <v>45739442.149999999</v>
      </c>
      <c r="E32" s="9">
        <f>'[4]humbjet sipas distrik.'!$C$9</f>
        <v>34379364</v>
      </c>
      <c r="F32" s="9">
        <f>'[4]humbjet sipas distrik.'!$F$9</f>
        <v>6043781.5444764039</v>
      </c>
      <c r="G32" s="9">
        <f t="shared" si="4"/>
        <v>13.21350077829142</v>
      </c>
      <c r="H32" s="9">
        <f>'[4]humbjet sipas distrik.'!$H$9</f>
        <v>5316296.6055235947</v>
      </c>
      <c r="I32" s="9">
        <f t="shared" si="5"/>
        <v>11.623002720691456</v>
      </c>
      <c r="J32" s="9">
        <f t="shared" si="6"/>
        <v>11360078.149999999</v>
      </c>
      <c r="K32" s="9">
        <f t="shared" si="7"/>
        <v>24.836503498982875</v>
      </c>
    </row>
    <row r="33" spans="2:23" ht="12" customHeight="1" x14ac:dyDescent="0.25">
      <c r="B33" s="7"/>
      <c r="C33" s="8" t="s">
        <v>15</v>
      </c>
      <c r="D33" s="9">
        <f>'[5]humbjet sipas distrik.'!$B$9</f>
        <v>43980841</v>
      </c>
      <c r="E33" s="9">
        <f>'[5]humbjet sipas distrik.'!$C$9</f>
        <v>33622373</v>
      </c>
      <c r="F33" s="9">
        <f>'[5]humbjet sipas distrik.'!$F$9</f>
        <v>5198350.4364423985</v>
      </c>
      <c r="G33" s="9">
        <f t="shared" si="4"/>
        <v>11.819579431058171</v>
      </c>
      <c r="H33" s="9">
        <f>'[5]humbjet sipas distrik.'!$H$9</f>
        <v>5160117.5635576015</v>
      </c>
      <c r="I33" s="9">
        <f t="shared" si="5"/>
        <v>11.732648685725682</v>
      </c>
      <c r="J33" s="9">
        <f t="shared" si="6"/>
        <v>10358468</v>
      </c>
      <c r="K33" s="9">
        <f t="shared" si="7"/>
        <v>23.552228116783851</v>
      </c>
    </row>
    <row r="34" spans="2:23" ht="12" customHeight="1" x14ac:dyDescent="0.25">
      <c r="B34" s="7"/>
      <c r="C34" s="8" t="s">
        <v>16</v>
      </c>
      <c r="D34" s="9">
        <f>'[6]humbjet sipas distrik.'!$B$9</f>
        <v>36925999</v>
      </c>
      <c r="E34" s="9">
        <f>'[6]humbjet sipas distrik.'!$C$9</f>
        <v>30950874</v>
      </c>
      <c r="F34" s="9">
        <f>'[6]humbjet sipas distrik.'!$F$9</f>
        <v>4067113.4568411009</v>
      </c>
      <c r="G34" s="9">
        <f t="shared" si="4"/>
        <v>11.0142272842533</v>
      </c>
      <c r="H34" s="9">
        <f>'[6]humbjet sipas distrik.'!$H$9</f>
        <v>1908011.5431588991</v>
      </c>
      <c r="I34" s="9">
        <f t="shared" si="5"/>
        <v>5.1671223388130922</v>
      </c>
      <c r="J34" s="9">
        <f t="shared" si="6"/>
        <v>5975125</v>
      </c>
      <c r="K34" s="9">
        <f t="shared" si="7"/>
        <v>16.181349623066392</v>
      </c>
    </row>
    <row r="35" spans="2:23" ht="12" customHeight="1" x14ac:dyDescent="0.25">
      <c r="B35" s="7"/>
      <c r="C35" s="8" t="s">
        <v>17</v>
      </c>
      <c r="D35" s="9">
        <f>'[7]humbjet sipas distrik.'!$B$9</f>
        <v>40149307.510000005</v>
      </c>
      <c r="E35" s="9">
        <f>'[7]humbjet sipas distrik.'!$C$9</f>
        <v>33868702</v>
      </c>
      <c r="F35" s="9">
        <f>'[7]humbjet sipas distrik.'!$F$9</f>
        <v>4515925.1369978013</v>
      </c>
      <c r="G35" s="9">
        <f>F35/D35*100</f>
        <v>11.247828211913786</v>
      </c>
      <c r="H35" s="9">
        <f>'[7]humbjet sipas distrik.'!$H$9</f>
        <v>1764680.3730022041</v>
      </c>
      <c r="I35" s="9">
        <f>H35/D35*100</f>
        <v>4.395294669933409</v>
      </c>
      <c r="J35" s="9">
        <f>F35+H35</f>
        <v>6280605.5100000054</v>
      </c>
      <c r="K35" s="9">
        <f>J35/D35*100</f>
        <v>15.643122881847196</v>
      </c>
    </row>
    <row r="36" spans="2:23" ht="12" customHeight="1" x14ac:dyDescent="0.25">
      <c r="B36" s="7"/>
      <c r="C36" s="8" t="s">
        <v>18</v>
      </c>
      <c r="D36" s="9">
        <f>'[8]humbjet sipas distrik.'!$B$9</f>
        <v>41783589.409999996</v>
      </c>
      <c r="E36" s="9">
        <f>'[8]humbjet sipas distrik.'!$C$9</f>
        <v>35605231</v>
      </c>
      <c r="F36" s="9">
        <f>'[8]humbjet sipas distrik.'!$F$9</f>
        <v>4838391.6762524983</v>
      </c>
      <c r="G36" s="9">
        <f>F36/D36*100</f>
        <v>11.579645847981011</v>
      </c>
      <c r="H36" s="9">
        <f>'[8]humbjet sipas distrik.'!$H$9</f>
        <v>1339966.7337474981</v>
      </c>
      <c r="I36" s="9">
        <f>H36/D36*100</f>
        <v>3.2069210727664434</v>
      </c>
      <c r="J36" s="9">
        <f>F36+H36</f>
        <v>6178358.4099999964</v>
      </c>
      <c r="K36" s="9">
        <f>J36/D36*100</f>
        <v>14.786566920747454</v>
      </c>
    </row>
    <row r="37" spans="2:23" ht="12" customHeight="1" x14ac:dyDescent="0.25">
      <c r="B37" s="7"/>
      <c r="C37" s="8" t="s">
        <v>19</v>
      </c>
      <c r="D37" s="9">
        <f>'[9]humbjet sipas distrik.'!$B$9</f>
        <v>36767172</v>
      </c>
      <c r="E37" s="9">
        <f>'[9]humbjet sipas distrik.'!$C$9</f>
        <v>29765592</v>
      </c>
      <c r="F37" s="9">
        <f>'[9]humbjet sipas distrik.'!$F$9</f>
        <v>4175650.9786376008</v>
      </c>
      <c r="G37" s="9">
        <f>F37/D37*100</f>
        <v>11.357008851911703</v>
      </c>
      <c r="H37" s="9">
        <f>'[9]humbjet sipas distrik.'!$H$9</f>
        <v>2825929.0213623992</v>
      </c>
      <c r="I37" s="9">
        <f>H37/D37*100</f>
        <v>7.6860113727604595</v>
      </c>
      <c r="J37" s="9">
        <f>F37+H37</f>
        <v>7001580</v>
      </c>
      <c r="K37" s="9">
        <f>J37/D37*100</f>
        <v>19.043020224672162</v>
      </c>
    </row>
    <row r="38" spans="2:23" ht="12" customHeight="1" x14ac:dyDescent="0.25">
      <c r="B38" s="7"/>
      <c r="C38" s="8" t="s">
        <v>20</v>
      </c>
      <c r="D38" s="9">
        <f>'[10]humbjet sipas distrik.'!$B$9</f>
        <v>43012718</v>
      </c>
      <c r="E38" s="9">
        <f>'[10]humbjet sipas distrik.'!$C$9</f>
        <v>33531174</v>
      </c>
      <c r="F38" s="9">
        <f>'[10]humbjet sipas distrik.'!$F$9</f>
        <v>5625781.9284956008</v>
      </c>
      <c r="G38" s="9">
        <f>F38/D38*100</f>
        <v>13.079345342685855</v>
      </c>
      <c r="H38" s="9">
        <f>'[10]humbjet sipas distrik.'!$H$9</f>
        <v>3855762.0715043992</v>
      </c>
      <c r="I38" s="9">
        <f>H38/D38*100</f>
        <v>8.9642372088748239</v>
      </c>
      <c r="J38" s="9">
        <f>F38+H38</f>
        <v>9481544</v>
      </c>
      <c r="K38" s="9">
        <f>J38/D38*100</f>
        <v>22.043582551560682</v>
      </c>
    </row>
    <row r="39" spans="2:23" ht="12" customHeight="1" x14ac:dyDescent="0.25">
      <c r="B39" s="7"/>
      <c r="C39" s="8" t="s">
        <v>21</v>
      </c>
      <c r="D39" s="9">
        <f>'[11]humbjet sipas distrik.'!$B$9</f>
        <v>48518678</v>
      </c>
      <c r="E39" s="9">
        <f>'[11]humbjet sipas distrik.'!$C$9</f>
        <v>35561367</v>
      </c>
      <c r="F39" s="9">
        <f>'[11]humbjet sipas distrik.'!$F$9</f>
        <v>6703049.9928589044</v>
      </c>
      <c r="G39" s="9">
        <f t="shared" ref="G39:G46" si="8">F39/D39*100</f>
        <v>13.815401138627282</v>
      </c>
      <c r="H39" s="9">
        <f>'[11]humbjet sipas distrik.'!$H$9</f>
        <v>6254261.0071410956</v>
      </c>
      <c r="I39" s="9">
        <f t="shared" ref="I39:I46" si="9">H39/D39*100</f>
        <v>12.890419246668461</v>
      </c>
      <c r="J39" s="9">
        <f t="shared" ref="J39:J46" si="10">F39+H39</f>
        <v>12957311</v>
      </c>
      <c r="K39" s="9">
        <f t="shared" ref="K39:K46" si="11">J39/D39*100</f>
        <v>26.705820385295741</v>
      </c>
    </row>
    <row r="40" spans="2:23" ht="12" customHeight="1" x14ac:dyDescent="0.25">
      <c r="B40" s="7"/>
      <c r="C40" s="8" t="s">
        <v>22</v>
      </c>
      <c r="D40" s="9">
        <f>'[12]humbjet sipas distrik.'!$B$9</f>
        <v>66376882</v>
      </c>
      <c r="E40" s="9">
        <f>'[12]humbjet sipas distrik.'!$C$9</f>
        <v>44616757</v>
      </c>
      <c r="F40" s="9">
        <f>'[12]humbjet sipas distrik.'!$F$9</f>
        <v>11577764.573812095</v>
      </c>
      <c r="G40" s="9">
        <f t="shared" si="8"/>
        <v>17.442465245372773</v>
      </c>
      <c r="H40" s="9">
        <f>'[12]humbjet sipas distrik.'!$H$9</f>
        <v>10182360.426187905</v>
      </c>
      <c r="I40" s="9">
        <f t="shared" si="9"/>
        <v>15.340221051943814</v>
      </c>
      <c r="J40" s="9">
        <f t="shared" si="10"/>
        <v>21760125</v>
      </c>
      <c r="K40" s="9">
        <f t="shared" si="11"/>
        <v>32.782686297316587</v>
      </c>
    </row>
    <row r="41" spans="2:23" ht="12" customHeight="1" x14ac:dyDescent="0.25">
      <c r="B41" s="7" t="s">
        <v>25</v>
      </c>
      <c r="C41" s="8" t="s">
        <v>11</v>
      </c>
      <c r="D41" s="9">
        <f>'[1]humbjet sipas distrik.'!$B$10</f>
        <v>54217012</v>
      </c>
      <c r="E41" s="9">
        <f>'[1]humbjet sipas distrik.'!$C$10</f>
        <v>38586067</v>
      </c>
      <c r="F41" s="9">
        <f>'[1]humbjet sipas distrik.'!$F$10</f>
        <v>11514078.638473904</v>
      </c>
      <c r="G41" s="9">
        <f t="shared" si="8"/>
        <v>21.237021764448961</v>
      </c>
      <c r="H41" s="9">
        <f>'[1]humbjet sipas distrik.'!$H$10</f>
        <v>4116866.3615260962</v>
      </c>
      <c r="I41" s="9">
        <f t="shared" si="9"/>
        <v>7.5933110469571723</v>
      </c>
      <c r="J41" s="9">
        <f t="shared" si="10"/>
        <v>15630945</v>
      </c>
      <c r="K41" s="9">
        <f t="shared" si="11"/>
        <v>28.830332811406134</v>
      </c>
      <c r="P41" s="10"/>
      <c r="Q41" s="10"/>
      <c r="R41" s="10"/>
      <c r="S41" s="11"/>
      <c r="T41" s="12"/>
      <c r="U41" s="11"/>
      <c r="V41" s="12"/>
      <c r="W41" s="11"/>
    </row>
    <row r="42" spans="2:23" ht="12" customHeight="1" x14ac:dyDescent="0.25">
      <c r="B42" s="7"/>
      <c r="C42" s="8" t="s">
        <v>12</v>
      </c>
      <c r="D42" s="9">
        <f>'[2]humbjet sipas distrik.'!$B$10</f>
        <v>43310694.549999997</v>
      </c>
      <c r="E42" s="9">
        <f>'[2]humbjet sipas distrik.'!$C$10</f>
        <v>30439863</v>
      </c>
      <c r="F42" s="9">
        <f>'[2]humbjet sipas distrik.'!$F$10</f>
        <v>7954299.8991696974</v>
      </c>
      <c r="G42" s="9">
        <f t="shared" si="8"/>
        <v>18.36567153174342</v>
      </c>
      <c r="H42" s="9">
        <f>'[2]humbjet sipas distrik.'!$H$10</f>
        <v>4916531.6508302996</v>
      </c>
      <c r="I42" s="9">
        <f t="shared" si="9"/>
        <v>11.35177281711429</v>
      </c>
      <c r="J42" s="9">
        <f t="shared" si="10"/>
        <v>12870831.549999997</v>
      </c>
      <c r="K42" s="9">
        <f t="shared" si="11"/>
        <v>29.717444348857708</v>
      </c>
      <c r="P42" s="10"/>
      <c r="Q42" s="10"/>
      <c r="R42" s="10"/>
      <c r="S42" s="11"/>
      <c r="T42" s="12"/>
      <c r="U42" s="11"/>
      <c r="V42" s="12"/>
      <c r="W42" s="11"/>
    </row>
    <row r="43" spans="2:23" ht="12" customHeight="1" x14ac:dyDescent="0.25">
      <c r="B43" s="7"/>
      <c r="C43" s="8" t="s">
        <v>13</v>
      </c>
      <c r="D43" s="9">
        <f>'[3]humbjet sipas distrik.'!$B$10</f>
        <v>41570672</v>
      </c>
      <c r="E43" s="9">
        <f>'[3]humbjet sipas distrik.'!$C$10</f>
        <v>31833461</v>
      </c>
      <c r="F43" s="9">
        <f>'[3]humbjet sipas distrik.'!$F$10</f>
        <v>6965908.9464801</v>
      </c>
      <c r="G43" s="9">
        <f t="shared" si="8"/>
        <v>16.756786963848214</v>
      </c>
      <c r="H43" s="9">
        <f>'[3]humbjet sipas distrik.'!$H$10</f>
        <v>2771302.0535199</v>
      </c>
      <c r="I43" s="9">
        <f t="shared" si="9"/>
        <v>6.666483653475459</v>
      </c>
      <c r="J43" s="9">
        <f t="shared" si="10"/>
        <v>9737211</v>
      </c>
      <c r="K43" s="9">
        <f t="shared" si="11"/>
        <v>23.423270617323674</v>
      </c>
      <c r="P43" s="10"/>
      <c r="Q43" s="10"/>
      <c r="R43" s="10"/>
      <c r="S43" s="11"/>
      <c r="T43" s="12"/>
      <c r="U43" s="11"/>
      <c r="V43" s="12"/>
      <c r="W43" s="11"/>
    </row>
    <row r="44" spans="2:23" ht="12" customHeight="1" x14ac:dyDescent="0.25">
      <c r="B44" s="7"/>
      <c r="C44" s="8" t="s">
        <v>14</v>
      </c>
      <c r="D44" s="9">
        <f>'[4]humbjet sipas distrik.'!$B$10</f>
        <v>36976495</v>
      </c>
      <c r="E44" s="9">
        <f>'[4]humbjet sipas distrik.'!$C$10</f>
        <v>28678128</v>
      </c>
      <c r="F44" s="9">
        <f>'[4]humbjet sipas distrik.'!$F$10</f>
        <v>5932945.4990853025</v>
      </c>
      <c r="G44" s="9">
        <f t="shared" si="8"/>
        <v>16.045180861748261</v>
      </c>
      <c r="H44" s="9">
        <f>'[4]humbjet sipas distrik.'!$H$10</f>
        <v>2365421.5009146975</v>
      </c>
      <c r="I44" s="9">
        <f t="shared" si="9"/>
        <v>6.3970949678023779</v>
      </c>
      <c r="J44" s="9">
        <f t="shared" si="10"/>
        <v>8298367</v>
      </c>
      <c r="K44" s="9">
        <f t="shared" si="11"/>
        <v>22.442275829550638</v>
      </c>
      <c r="P44" s="10"/>
      <c r="Q44" s="10"/>
      <c r="R44" s="10"/>
      <c r="S44" s="11"/>
      <c r="T44" s="12"/>
      <c r="U44" s="11"/>
      <c r="V44" s="12"/>
      <c r="W44" s="11"/>
    </row>
    <row r="45" spans="2:23" ht="12" customHeight="1" x14ac:dyDescent="0.25">
      <c r="B45" s="7"/>
      <c r="C45" s="8" t="s">
        <v>15</v>
      </c>
      <c r="D45" s="9">
        <f>'[5]humbjet sipas distrik.'!$B$10</f>
        <v>35498572</v>
      </c>
      <c r="E45" s="9">
        <f>'[5]humbjet sipas distrik.'!$C$10</f>
        <v>28453900</v>
      </c>
      <c r="F45" s="9">
        <f>'[5]humbjet sipas distrik.'!$F$10</f>
        <v>5285255.0530472994</v>
      </c>
      <c r="G45" s="9">
        <f t="shared" si="8"/>
        <v>14.888641303789063</v>
      </c>
      <c r="H45" s="9">
        <f>'[5]humbjet sipas distrik.'!$H$10</f>
        <v>1759416.9469527006</v>
      </c>
      <c r="I45" s="9">
        <f t="shared" si="9"/>
        <v>4.9563034449743517</v>
      </c>
      <c r="J45" s="9">
        <f t="shared" si="10"/>
        <v>7044672</v>
      </c>
      <c r="K45" s="9">
        <f t="shared" si="11"/>
        <v>19.844944748763417</v>
      </c>
      <c r="P45" s="10"/>
      <c r="Q45" s="10"/>
      <c r="R45" s="10"/>
      <c r="S45" s="11"/>
      <c r="T45" s="12"/>
      <c r="U45" s="11"/>
      <c r="V45" s="12"/>
      <c r="W45" s="11"/>
    </row>
    <row r="46" spans="2:23" ht="12" customHeight="1" x14ac:dyDescent="0.25">
      <c r="B46" s="7"/>
      <c r="C46" s="8" t="s">
        <v>16</v>
      </c>
      <c r="D46" s="9">
        <f>'[6]humbjet sipas distrik.'!$B$10</f>
        <v>30785056</v>
      </c>
      <c r="E46" s="9">
        <f>'[6]humbjet sipas distrik.'!$C$10</f>
        <v>25821262</v>
      </c>
      <c r="F46" s="9">
        <f>'[6]humbjet sipas distrik.'!$F$10</f>
        <v>4233913.3173721982</v>
      </c>
      <c r="G46" s="9">
        <f t="shared" si="8"/>
        <v>13.753144764044601</v>
      </c>
      <c r="H46" s="9">
        <f>'[6]humbjet sipas distrik.'!$H$10</f>
        <v>729880.68262780178</v>
      </c>
      <c r="I46" s="9">
        <f t="shared" si="9"/>
        <v>2.3708928209446873</v>
      </c>
      <c r="J46" s="9">
        <f t="shared" si="10"/>
        <v>4963794</v>
      </c>
      <c r="K46" s="9">
        <f t="shared" si="11"/>
        <v>16.124037584989289</v>
      </c>
      <c r="P46" s="10"/>
      <c r="Q46" s="10"/>
      <c r="R46" s="10"/>
      <c r="S46" s="11"/>
      <c r="T46" s="12"/>
      <c r="U46" s="11"/>
      <c r="V46" s="12"/>
      <c r="W46" s="11"/>
    </row>
    <row r="47" spans="2:23" ht="12" customHeight="1" x14ac:dyDescent="0.25">
      <c r="B47" s="7"/>
      <c r="C47" s="8" t="s">
        <v>17</v>
      </c>
      <c r="D47" s="9">
        <f>'[7]humbjet sipas distrik.'!$B$10</f>
        <v>33821997.849999994</v>
      </c>
      <c r="E47" s="9">
        <f>'[7]humbjet sipas distrik.'!$C$10</f>
        <v>28815554</v>
      </c>
      <c r="F47" s="9">
        <f>'[7]humbjet sipas distrik.'!$F$10</f>
        <v>4543717.1897622356</v>
      </c>
      <c r="G47" s="9">
        <f>F47/D47*100</f>
        <v>13.434206961734038</v>
      </c>
      <c r="H47" s="9">
        <f>'[7]humbjet sipas distrik.'!$H$10</f>
        <v>462726.66023775842</v>
      </c>
      <c r="I47" s="9">
        <f>H47/D47*100</f>
        <v>1.3681233802034509</v>
      </c>
      <c r="J47" s="9">
        <f>F47+H47</f>
        <v>5006443.849999994</v>
      </c>
      <c r="K47" s="9">
        <f>J47/D47*100</f>
        <v>14.802330341937489</v>
      </c>
      <c r="P47" s="10"/>
      <c r="Q47" s="10"/>
      <c r="R47" s="10"/>
      <c r="S47" s="11"/>
      <c r="T47" s="12"/>
      <c r="U47" s="11"/>
      <c r="V47" s="12"/>
      <c r="W47" s="11"/>
    </row>
    <row r="48" spans="2:23" ht="12" customHeight="1" x14ac:dyDescent="0.25">
      <c r="B48" s="7"/>
      <c r="C48" s="8" t="s">
        <v>18</v>
      </c>
      <c r="D48" s="9">
        <f>'[8]humbjet sipas distrik.'!$B$10</f>
        <v>35669762</v>
      </c>
      <c r="E48" s="9">
        <f>'[8]humbjet sipas distrik.'!$C$10</f>
        <v>30401263</v>
      </c>
      <c r="F48" s="9">
        <f>'[8]humbjet sipas distrik.'!$F$10</f>
        <v>4665779.2739315582</v>
      </c>
      <c r="G48" s="9">
        <f>F48/D48*100</f>
        <v>13.080488941674345</v>
      </c>
      <c r="H48" s="9">
        <f>'[8]humbjet sipas distrik.'!$H$10</f>
        <v>602719.72606844176</v>
      </c>
      <c r="I48" s="9">
        <f>H48/D48*100</f>
        <v>1.6897217482652165</v>
      </c>
      <c r="J48" s="9">
        <f>F48+H48</f>
        <v>5268499</v>
      </c>
      <c r="K48" s="9">
        <f>J48/D48*100</f>
        <v>14.770210689939564</v>
      </c>
      <c r="P48" s="10"/>
      <c r="Q48" s="10"/>
      <c r="R48" s="10"/>
      <c r="S48" s="11"/>
      <c r="T48" s="12"/>
      <c r="U48" s="11"/>
      <c r="V48" s="12"/>
      <c r="W48" s="11"/>
    </row>
    <row r="49" spans="2:23" ht="12" customHeight="1" x14ac:dyDescent="0.25">
      <c r="B49" s="7"/>
      <c r="C49" s="8" t="s">
        <v>19</v>
      </c>
      <c r="D49" s="9">
        <f>'[9]humbjet sipas distrik.'!$B$10</f>
        <v>30513945</v>
      </c>
      <c r="E49" s="9">
        <f>'[9]humbjet sipas distrik.'!$C$10</f>
        <v>25534046</v>
      </c>
      <c r="F49" s="9">
        <f>'[9]humbjet sipas distrik.'!$F$10</f>
        <v>4193153.5077702012</v>
      </c>
      <c r="G49" s="9">
        <f>F49/D49*100</f>
        <v>13.741761374251022</v>
      </c>
      <c r="H49" s="9">
        <f>'[9]humbjet sipas distrik.'!$H$10</f>
        <v>786745.49222979881</v>
      </c>
      <c r="I49" s="9">
        <f>H49/D49*100</f>
        <v>2.5783145779079004</v>
      </c>
      <c r="J49" s="9">
        <f>F49+H49</f>
        <v>4979899</v>
      </c>
      <c r="K49" s="9">
        <f>J49/D49*100</f>
        <v>16.320075952158923</v>
      </c>
      <c r="P49" s="10"/>
      <c r="Q49" s="10"/>
      <c r="R49" s="10"/>
      <c r="S49" s="11"/>
      <c r="T49" s="12"/>
      <c r="U49" s="11"/>
      <c r="V49" s="12"/>
      <c r="W49" s="11"/>
    </row>
    <row r="50" spans="2:23" ht="12" customHeight="1" x14ac:dyDescent="0.25">
      <c r="B50" s="7"/>
      <c r="C50" s="8" t="s">
        <v>20</v>
      </c>
      <c r="D50" s="9">
        <f>'[10]humbjet sipas distrik.'!$B$10</f>
        <v>34668499</v>
      </c>
      <c r="E50" s="9">
        <f>'[10]humbjet sipas distrik.'!$C$10</f>
        <v>27960740</v>
      </c>
      <c r="F50" s="9">
        <f>'[10]humbjet sipas distrik.'!$F$10</f>
        <v>5402810.7260094965</v>
      </c>
      <c r="G50" s="9">
        <f>F50/D50*100</f>
        <v>15.584207225151273</v>
      </c>
      <c r="H50" s="9">
        <f>'[10]humbjet sipas distrik.'!$H$10</f>
        <v>1304948.2739905035</v>
      </c>
      <c r="I50" s="9">
        <f>H50/D50*100</f>
        <v>3.7640749142052661</v>
      </c>
      <c r="J50" s="9">
        <f>F50+H50</f>
        <v>6707759</v>
      </c>
      <c r="K50" s="9">
        <f>J50/D50*100</f>
        <v>19.348282139356538</v>
      </c>
      <c r="P50" s="10"/>
      <c r="Q50" s="10"/>
      <c r="R50" s="10"/>
      <c r="S50" s="11"/>
      <c r="T50" s="12"/>
      <c r="U50" s="11"/>
      <c r="V50" s="12"/>
      <c r="W50" s="11"/>
    </row>
    <row r="51" spans="2:23" ht="12" customHeight="1" x14ac:dyDescent="0.25">
      <c r="B51" s="7"/>
      <c r="C51" s="8" t="s">
        <v>21</v>
      </c>
      <c r="D51" s="9">
        <f>'[11]humbjet sipas distrik.'!$B$10</f>
        <v>38912201</v>
      </c>
      <c r="E51" s="9">
        <f>'[11]humbjet sipas distrik.'!$C$10</f>
        <v>30503060</v>
      </c>
      <c r="F51" s="9">
        <f>'[11]humbjet sipas distrik.'!$F$10</f>
        <v>6654949.171282202</v>
      </c>
      <c r="G51" s="9">
        <f t="shared" ref="G51:G58" si="12">F51/D51*100</f>
        <v>17.102474288931131</v>
      </c>
      <c r="H51" s="9">
        <f>'[11]humbjet sipas distrik.'!$H$10</f>
        <v>1754191.828717798</v>
      </c>
      <c r="I51" s="9">
        <f t="shared" ref="I51:I58" si="13">H51/D51*100</f>
        <v>4.5080766022919088</v>
      </c>
      <c r="J51" s="9">
        <f t="shared" ref="J51:J58" si="14">F51+H51</f>
        <v>8409141</v>
      </c>
      <c r="K51" s="9">
        <f t="shared" ref="K51:K58" si="15">J51/D51*100</f>
        <v>21.610550891223038</v>
      </c>
      <c r="P51" s="10"/>
      <c r="Q51" s="10"/>
      <c r="R51" s="10"/>
      <c r="S51" s="11"/>
      <c r="T51" s="12"/>
      <c r="U51" s="11"/>
      <c r="V51" s="12"/>
      <c r="W51" s="11"/>
    </row>
    <row r="52" spans="2:23" ht="12" customHeight="1" x14ac:dyDescent="0.25">
      <c r="B52" s="7"/>
      <c r="C52" s="8" t="s">
        <v>22</v>
      </c>
      <c r="D52" s="9">
        <f>'[12]humbjet sipas distrik.'!$B$10</f>
        <v>54050289</v>
      </c>
      <c r="E52" s="9">
        <f>'[12]humbjet sipas distrik.'!$C$10</f>
        <v>37609433</v>
      </c>
      <c r="F52" s="9">
        <f>'[12]humbjet sipas distrik.'!$F$10</f>
        <v>12058722.238882899</v>
      </c>
      <c r="G52" s="9">
        <f t="shared" si="12"/>
        <v>22.31019012476122</v>
      </c>
      <c r="H52" s="9">
        <f>'[12]humbjet sipas distrik.'!$H$10</f>
        <v>4382133.7611171007</v>
      </c>
      <c r="I52" s="9">
        <f t="shared" si="13"/>
        <v>8.107512174665894</v>
      </c>
      <c r="J52" s="9">
        <f t="shared" si="14"/>
        <v>16440856</v>
      </c>
      <c r="K52" s="9">
        <f t="shared" si="15"/>
        <v>30.417702299427113</v>
      </c>
      <c r="P52" s="10"/>
      <c r="Q52" s="10"/>
      <c r="R52" s="10"/>
      <c r="S52" s="11"/>
      <c r="T52" s="12"/>
      <c r="U52" s="11"/>
      <c r="V52" s="12"/>
      <c r="W52" s="11"/>
    </row>
    <row r="53" spans="2:23" ht="12" customHeight="1" x14ac:dyDescent="0.25">
      <c r="B53" s="7" t="s">
        <v>26</v>
      </c>
      <c r="C53" s="8" t="s">
        <v>11</v>
      </c>
      <c r="D53" s="9">
        <f>'[1]humbjet sipas distrik.'!$B$11</f>
        <v>78395720</v>
      </c>
      <c r="E53" s="9">
        <f>'[1]humbjet sipas distrik.'!$C$11</f>
        <v>56846878</v>
      </c>
      <c r="F53" s="9">
        <f>'[1]humbjet sipas distrik.'!$F$11</f>
        <v>13555249.891645694</v>
      </c>
      <c r="G53" s="9">
        <f t="shared" si="12"/>
        <v>17.290803492391795</v>
      </c>
      <c r="H53" s="9">
        <f>'[1]humbjet sipas distrik.'!$H$11</f>
        <v>7993592.1083543058</v>
      </c>
      <c r="I53" s="9">
        <f t="shared" si="13"/>
        <v>10.196464945221889</v>
      </c>
      <c r="J53" s="9">
        <f t="shared" si="14"/>
        <v>21548842</v>
      </c>
      <c r="K53" s="9">
        <f t="shared" si="15"/>
        <v>27.487268437613686</v>
      </c>
      <c r="P53" s="10"/>
      <c r="Q53" s="10"/>
      <c r="R53" s="10"/>
      <c r="S53" s="11"/>
      <c r="T53" s="12"/>
      <c r="U53" s="11"/>
      <c r="V53" s="12"/>
      <c r="W53" s="11"/>
    </row>
    <row r="54" spans="2:23" ht="12" customHeight="1" x14ac:dyDescent="0.25">
      <c r="B54" s="7"/>
      <c r="C54" s="8" t="s">
        <v>12</v>
      </c>
      <c r="D54" s="9">
        <f>'[2]humbjet sipas distrik.'!$B$11</f>
        <v>61794762</v>
      </c>
      <c r="E54" s="9">
        <f>'[2]humbjet sipas distrik.'!$C$11</f>
        <v>45049361</v>
      </c>
      <c r="F54" s="9">
        <f>'[2]humbjet sipas distrik.'!$F$11</f>
        <v>9212431.710841801</v>
      </c>
      <c r="G54" s="9">
        <f t="shared" si="12"/>
        <v>14.908110999508018</v>
      </c>
      <c r="H54" s="9">
        <f>'[2]humbjet sipas distrik.'!$H$11</f>
        <v>7532969.289158199</v>
      </c>
      <c r="I54" s="9">
        <f t="shared" si="13"/>
        <v>12.190303911451588</v>
      </c>
      <c r="J54" s="9">
        <f t="shared" si="14"/>
        <v>16745401</v>
      </c>
      <c r="K54" s="9">
        <f t="shared" si="15"/>
        <v>27.098414910959605</v>
      </c>
      <c r="P54" s="10"/>
      <c r="Q54" s="10"/>
      <c r="R54" s="10"/>
      <c r="S54" s="11"/>
      <c r="T54" s="12"/>
      <c r="U54" s="11"/>
      <c r="V54" s="12"/>
      <c r="W54" s="11"/>
    </row>
    <row r="55" spans="2:23" ht="12" customHeight="1" x14ac:dyDescent="0.25">
      <c r="B55" s="7"/>
      <c r="C55" s="8" t="s">
        <v>13</v>
      </c>
      <c r="D55" s="9">
        <f>'[3]humbjet sipas distrik.'!$B$11</f>
        <v>58811284</v>
      </c>
      <c r="E55" s="9">
        <f>'[3]humbjet sipas distrik.'!$C$11</f>
        <v>46896335</v>
      </c>
      <c r="F55" s="9">
        <f>'[3]humbjet sipas distrik.'!$F$11</f>
        <v>8079156.3930473989</v>
      </c>
      <c r="G55" s="9">
        <f t="shared" si="12"/>
        <v>13.737425615545817</v>
      </c>
      <c r="H55" s="9">
        <f>'[3]humbjet sipas distrik.'!$H$11</f>
        <v>3835792.6069526011</v>
      </c>
      <c r="I55" s="9">
        <f t="shared" si="13"/>
        <v>6.5222051723145533</v>
      </c>
      <c r="J55" s="9">
        <f t="shared" si="14"/>
        <v>11914949</v>
      </c>
      <c r="K55" s="9">
        <f t="shared" si="15"/>
        <v>20.25963078786037</v>
      </c>
      <c r="P55" s="10"/>
      <c r="Q55" s="10"/>
      <c r="R55" s="10"/>
      <c r="S55" s="11"/>
      <c r="T55" s="12"/>
      <c r="U55" s="11"/>
      <c r="V55" s="12"/>
      <c r="W55" s="11"/>
    </row>
    <row r="56" spans="2:23" ht="12" customHeight="1" x14ac:dyDescent="0.25">
      <c r="B56" s="7"/>
      <c r="C56" s="8" t="s">
        <v>14</v>
      </c>
      <c r="D56" s="9">
        <f>'[4]humbjet sipas distrik.'!$B$11</f>
        <v>52593967</v>
      </c>
      <c r="E56" s="9">
        <f>'[4]humbjet sipas distrik.'!$C$11</f>
        <v>42418930</v>
      </c>
      <c r="F56" s="9">
        <f>'[4]humbjet sipas distrik.'!$F$11</f>
        <v>6709544.6199447997</v>
      </c>
      <c r="G56" s="9">
        <f t="shared" si="12"/>
        <v>12.757251454230101</v>
      </c>
      <c r="H56" s="9">
        <f>'[4]humbjet sipas distrik.'!$H$11</f>
        <v>3465492.3800552003</v>
      </c>
      <c r="I56" s="9">
        <f t="shared" si="13"/>
        <v>6.5891443025303653</v>
      </c>
      <c r="J56" s="9">
        <f t="shared" si="14"/>
        <v>10175037</v>
      </c>
      <c r="K56" s="9">
        <f t="shared" si="15"/>
        <v>19.346395756760469</v>
      </c>
      <c r="P56" s="10"/>
      <c r="Q56" s="10"/>
      <c r="R56" s="10"/>
      <c r="S56" s="11"/>
      <c r="T56" s="12"/>
      <c r="U56" s="11"/>
      <c r="V56" s="12"/>
      <c r="W56" s="11"/>
    </row>
    <row r="57" spans="2:23" ht="12" customHeight="1" x14ac:dyDescent="0.25">
      <c r="B57" s="7"/>
      <c r="C57" s="8" t="s">
        <v>15</v>
      </c>
      <c r="D57" s="9">
        <f>'[5]humbjet sipas distrik.'!$B$11</f>
        <v>50406704</v>
      </c>
      <c r="E57" s="9">
        <f>'[5]humbjet sipas distrik.'!$C$11</f>
        <v>41370512</v>
      </c>
      <c r="F57" s="9">
        <f>'[5]humbjet sipas distrik.'!$F$11</f>
        <v>6027388.7831967985</v>
      </c>
      <c r="G57" s="9">
        <f t="shared" si="12"/>
        <v>11.957514189376077</v>
      </c>
      <c r="H57" s="9">
        <f>'[5]humbjet sipas distrik.'!$H$11</f>
        <v>3008803.2168032015</v>
      </c>
      <c r="I57" s="9">
        <f t="shared" si="13"/>
        <v>5.9690536735018451</v>
      </c>
      <c r="J57" s="9">
        <f t="shared" si="14"/>
        <v>9036192</v>
      </c>
      <c r="K57" s="9">
        <f t="shared" si="15"/>
        <v>17.926567862877921</v>
      </c>
      <c r="P57" s="10"/>
      <c r="Q57" s="10"/>
      <c r="R57" s="10"/>
      <c r="S57" s="11"/>
      <c r="T57" s="12"/>
      <c r="U57" s="11"/>
      <c r="V57" s="12"/>
      <c r="W57" s="11"/>
    </row>
    <row r="58" spans="2:23" ht="12" customHeight="1" x14ac:dyDescent="0.25">
      <c r="B58" s="7"/>
      <c r="C58" s="8" t="s">
        <v>16</v>
      </c>
      <c r="D58" s="9">
        <f>'[6]humbjet sipas distrik.'!$B$11</f>
        <v>44002407</v>
      </c>
      <c r="E58" s="9">
        <f>'[6]humbjet sipas distrik.'!$C$11</f>
        <v>38323875</v>
      </c>
      <c r="F58" s="9">
        <f>'[6]humbjet sipas distrik.'!$F$11</f>
        <v>5001719.4138485994</v>
      </c>
      <c r="G58" s="9">
        <f t="shared" si="12"/>
        <v>11.366922300065537</v>
      </c>
      <c r="H58" s="9">
        <f>'[6]humbjet sipas distrik.'!$H$11</f>
        <v>676812.58615140058</v>
      </c>
      <c r="I58" s="9">
        <f t="shared" si="13"/>
        <v>1.5381262805723346</v>
      </c>
      <c r="J58" s="9">
        <f t="shared" si="14"/>
        <v>5678532</v>
      </c>
      <c r="K58" s="9">
        <f t="shared" si="15"/>
        <v>12.905048580637873</v>
      </c>
      <c r="P58" s="10"/>
      <c r="Q58" s="10"/>
      <c r="R58" s="10"/>
      <c r="S58" s="11"/>
      <c r="T58" s="12"/>
      <c r="U58" s="11"/>
      <c r="V58" s="12"/>
      <c r="W58" s="11"/>
    </row>
    <row r="59" spans="2:23" ht="12" customHeight="1" x14ac:dyDescent="0.25">
      <c r="B59" s="7"/>
      <c r="C59" s="8" t="s">
        <v>17</v>
      </c>
      <c r="D59" s="9">
        <f>'[7]humbjet sipas distrik.'!$B$11</f>
        <v>48743588.375</v>
      </c>
      <c r="E59" s="9">
        <f>'[7]humbjet sipas distrik.'!$C$11</f>
        <v>43327643</v>
      </c>
      <c r="F59" s="9">
        <f>'[7]humbjet sipas distrik.'!$F$11</f>
        <v>4858114.5745704835</v>
      </c>
      <c r="G59" s="9">
        <f>F59/D59*100</f>
        <v>9.9666740519706014</v>
      </c>
      <c r="H59" s="9">
        <f>'[7]humbjet sipas distrik.'!$H$11</f>
        <v>557830.80042951647</v>
      </c>
      <c r="I59" s="9">
        <f>H59/D59*100</f>
        <v>1.1444188231238657</v>
      </c>
      <c r="J59" s="9">
        <f>F59+H59</f>
        <v>5415945.375</v>
      </c>
      <c r="K59" s="9">
        <f>J59/D59*100</f>
        <v>11.111092875094467</v>
      </c>
      <c r="P59" s="10"/>
      <c r="Q59" s="10"/>
      <c r="R59" s="10"/>
      <c r="S59" s="11"/>
      <c r="T59" s="12"/>
      <c r="U59" s="11"/>
      <c r="V59" s="12"/>
      <c r="W59" s="11"/>
    </row>
    <row r="60" spans="2:23" ht="12" customHeight="1" x14ac:dyDescent="0.25">
      <c r="B60" s="7"/>
      <c r="C60" s="8" t="s">
        <v>18</v>
      </c>
      <c r="D60" s="9">
        <f>'[8]humbjet sipas distrik.'!$B$11</f>
        <v>51385922.25</v>
      </c>
      <c r="E60" s="9">
        <f>'[8]humbjet sipas distrik.'!$C$11</f>
        <v>45174709</v>
      </c>
      <c r="F60" s="9">
        <f>'[8]humbjet sipas distrik.'!$F$11</f>
        <v>5606865.0644366732</v>
      </c>
      <c r="G60" s="9">
        <f>F60/D60*100</f>
        <v>10.911286241314222</v>
      </c>
      <c r="H60" s="9">
        <f>'[8]humbjet sipas distrik.'!$H$11</f>
        <v>604348.18556332681</v>
      </c>
      <c r="I60" s="9">
        <f>H60/D60*100</f>
        <v>1.1760967967512284</v>
      </c>
      <c r="J60" s="9">
        <f>F60+H60</f>
        <v>6211213.25</v>
      </c>
      <c r="K60" s="9">
        <f>J60/D60*100</f>
        <v>12.08738303806545</v>
      </c>
      <c r="P60" s="10"/>
      <c r="Q60" s="10"/>
      <c r="R60" s="10"/>
      <c r="S60" s="11"/>
      <c r="T60" s="12"/>
      <c r="U60" s="11"/>
      <c r="V60" s="12"/>
      <c r="W60" s="11"/>
    </row>
    <row r="61" spans="2:23" ht="12" customHeight="1" x14ac:dyDescent="0.25">
      <c r="B61" s="7"/>
      <c r="C61" s="8" t="s">
        <v>19</v>
      </c>
      <c r="D61" s="9">
        <f>'[9]humbjet sipas distrik.'!$B$11</f>
        <v>43206134.25</v>
      </c>
      <c r="E61" s="9">
        <f>'[9]humbjet sipas distrik.'!$C$11</f>
        <v>37315784</v>
      </c>
      <c r="F61" s="9">
        <f>'[9]humbjet sipas distrik.'!$F$11</f>
        <v>4940562.795805499</v>
      </c>
      <c r="G61" s="9">
        <f>F61/D61*100</f>
        <v>11.434864242235463</v>
      </c>
      <c r="H61" s="9">
        <f>'[9]humbjet sipas distrik.'!$H$11</f>
        <v>949787.45419450104</v>
      </c>
      <c r="I61" s="9">
        <f>H61/D61*100</f>
        <v>2.1982699231984659</v>
      </c>
      <c r="J61" s="9">
        <f>F61+H61</f>
        <v>5890350.25</v>
      </c>
      <c r="K61" s="9">
        <f>J61/D61*100</f>
        <v>13.633134165433928</v>
      </c>
      <c r="P61" s="10"/>
      <c r="Q61" s="10"/>
      <c r="R61" s="10"/>
      <c r="S61" s="11"/>
      <c r="T61" s="12"/>
      <c r="U61" s="11"/>
      <c r="V61" s="12"/>
      <c r="W61" s="11"/>
    </row>
    <row r="62" spans="2:23" ht="12" customHeight="1" x14ac:dyDescent="0.25">
      <c r="B62" s="7"/>
      <c r="C62" s="8" t="s">
        <v>20</v>
      </c>
      <c r="D62" s="9">
        <f>'[10]humbjet sipas distrik.'!$B$11</f>
        <v>48416489.25</v>
      </c>
      <c r="E62" s="9">
        <f>'[10]humbjet sipas distrik.'!$C$11</f>
        <v>40723281</v>
      </c>
      <c r="F62" s="9">
        <f>'[10]humbjet sipas distrik.'!$F$11</f>
        <v>6386460.6755221011</v>
      </c>
      <c r="G62" s="9">
        <f>F62/D62*100</f>
        <v>13.190672794438726</v>
      </c>
      <c r="H62" s="9">
        <f>'[10]humbjet sipas distrik.'!$H$11</f>
        <v>1306747.5744778989</v>
      </c>
      <c r="I62" s="9">
        <f>H62/D62*100</f>
        <v>2.6989721781157416</v>
      </c>
      <c r="J62" s="9">
        <f>F62+H62</f>
        <v>7693208.25</v>
      </c>
      <c r="K62" s="9">
        <f>J62/D62*100</f>
        <v>15.88964497255447</v>
      </c>
      <c r="P62" s="10"/>
      <c r="Q62" s="10"/>
      <c r="R62" s="10"/>
      <c r="S62" s="11"/>
      <c r="T62" s="12"/>
      <c r="U62" s="11"/>
      <c r="V62" s="12"/>
      <c r="W62" s="11"/>
    </row>
    <row r="63" spans="2:23" ht="12" customHeight="1" x14ac:dyDescent="0.25">
      <c r="B63" s="7"/>
      <c r="C63" s="8" t="s">
        <v>21</v>
      </c>
      <c r="D63" s="9">
        <f>'[11]humbjet sipas distrik.'!$B$11</f>
        <v>55836587</v>
      </c>
      <c r="E63" s="9">
        <f>'[11]humbjet sipas distrik.'!$C$11</f>
        <v>44467586</v>
      </c>
      <c r="F63" s="9">
        <f>'[11]humbjet sipas distrik.'!$F$11</f>
        <v>7802323.259658304</v>
      </c>
      <c r="G63" s="9">
        <f t="shared" ref="G63:G70" si="16">F63/D63*100</f>
        <v>13.973496015539602</v>
      </c>
      <c r="H63" s="9">
        <f>'[11]humbjet sipas distrik.'!$H$11</f>
        <v>3566677.740341696</v>
      </c>
      <c r="I63" s="9">
        <f t="shared" ref="I63:I70" si="17">H63/D63*100</f>
        <v>6.3877072936812844</v>
      </c>
      <c r="J63" s="9">
        <f t="shared" ref="J63:J70" si="18">F63+H63</f>
        <v>11369001</v>
      </c>
      <c r="K63" s="9">
        <f t="shared" ref="K63:K70" si="19">J63/D63*100</f>
        <v>20.361203309220887</v>
      </c>
      <c r="P63" s="10"/>
      <c r="Q63" s="10"/>
      <c r="R63" s="10"/>
      <c r="S63" s="11"/>
      <c r="T63" s="12"/>
      <c r="U63" s="11"/>
      <c r="V63" s="12"/>
      <c r="W63" s="11"/>
    </row>
    <row r="64" spans="2:23" ht="12" customHeight="1" x14ac:dyDescent="0.25">
      <c r="B64" s="7"/>
      <c r="C64" s="8" t="s">
        <v>22</v>
      </c>
      <c r="D64" s="9">
        <f>'[12]humbjet sipas distrik.'!$B$11</f>
        <v>77226696</v>
      </c>
      <c r="E64" s="9">
        <f>'[12]humbjet sipas distrik.'!$C$11</f>
        <v>59246903</v>
      </c>
      <c r="F64" s="9">
        <f>'[12]humbjet sipas distrik.'!$F$11</f>
        <v>13576135.300506504</v>
      </c>
      <c r="G64" s="9">
        <f t="shared" si="16"/>
        <v>17.579588411378499</v>
      </c>
      <c r="H64" s="9">
        <f>'[12]humbjet sipas distrik.'!$H$11</f>
        <v>4403657.6994934957</v>
      </c>
      <c r="I64" s="9">
        <f t="shared" si="17"/>
        <v>5.7022479629239813</v>
      </c>
      <c r="J64" s="9">
        <f t="shared" si="18"/>
        <v>17979793</v>
      </c>
      <c r="K64" s="9">
        <f t="shared" si="19"/>
        <v>23.281836374302483</v>
      </c>
      <c r="P64" s="10"/>
      <c r="Q64" s="10"/>
      <c r="R64" s="10"/>
      <c r="S64" s="11"/>
      <c r="T64" s="12"/>
      <c r="U64" s="11"/>
      <c r="V64" s="12"/>
      <c r="W64" s="11"/>
    </row>
    <row r="65" spans="2:23" ht="12" customHeight="1" x14ac:dyDescent="0.25">
      <c r="B65" s="7" t="s">
        <v>27</v>
      </c>
      <c r="C65" s="8" t="s">
        <v>11</v>
      </c>
      <c r="D65" s="9">
        <f>'[1]humbjet sipas distrik.'!$B$12</f>
        <v>74398337</v>
      </c>
      <c r="E65" s="9">
        <f>'[1]humbjet sipas distrik.'!$C$12</f>
        <v>60890367</v>
      </c>
      <c r="F65" s="9">
        <f>'[1]humbjet sipas distrik.'!$F$12</f>
        <v>13288052.664906103</v>
      </c>
      <c r="G65" s="9">
        <f t="shared" si="16"/>
        <v>17.86068506464883</v>
      </c>
      <c r="H65" s="9">
        <f>'[1]humbjet sipas distrik.'!$H$12</f>
        <v>219917.33509389684</v>
      </c>
      <c r="I65" s="9">
        <f t="shared" si="17"/>
        <v>0.29559442315746498</v>
      </c>
      <c r="J65" s="9">
        <f t="shared" si="18"/>
        <v>13507970</v>
      </c>
      <c r="K65" s="9">
        <f t="shared" si="19"/>
        <v>18.156279487806295</v>
      </c>
      <c r="P65" s="10"/>
      <c r="Q65" s="10"/>
      <c r="R65" s="10"/>
      <c r="S65" s="11"/>
      <c r="T65" s="12"/>
      <c r="U65" s="11"/>
      <c r="V65" s="12"/>
      <c r="W65" s="11"/>
    </row>
    <row r="66" spans="2:23" ht="12" customHeight="1" x14ac:dyDescent="0.25">
      <c r="B66" s="7"/>
      <c r="C66" s="8" t="s">
        <v>12</v>
      </c>
      <c r="D66" s="9">
        <f>'[2]humbjet sipas distrik.'!$B$12</f>
        <v>61816985.999999993</v>
      </c>
      <c r="E66" s="9">
        <f>'[2]humbjet sipas distrik.'!$C$12</f>
        <v>47240596</v>
      </c>
      <c r="F66" s="9">
        <f>'[2]humbjet sipas distrik.'!$F$12</f>
        <v>9450999.4661113843</v>
      </c>
      <c r="G66" s="9">
        <f t="shared" si="16"/>
        <v>15.288677235268935</v>
      </c>
      <c r="H66" s="9">
        <f>'[2]humbjet sipas distrik.'!$H$12</f>
        <v>5125390.5338886082</v>
      </c>
      <c r="I66" s="9">
        <f t="shared" si="17"/>
        <v>8.2912333090594377</v>
      </c>
      <c r="J66" s="9">
        <f t="shared" si="18"/>
        <v>14576389.999999993</v>
      </c>
      <c r="K66" s="9">
        <f t="shared" si="19"/>
        <v>23.579910544328371</v>
      </c>
      <c r="P66" s="10"/>
      <c r="Q66" s="10"/>
      <c r="R66" s="10"/>
      <c r="S66" s="11"/>
      <c r="T66" s="12"/>
      <c r="U66" s="11"/>
      <c r="V66" s="12"/>
      <c r="W66" s="11"/>
    </row>
    <row r="67" spans="2:23" ht="12" customHeight="1" x14ac:dyDescent="0.25">
      <c r="B67" s="7"/>
      <c r="C67" s="8" t="s">
        <v>13</v>
      </c>
      <c r="D67" s="9">
        <f>'[3]humbjet sipas distrik.'!$B$12</f>
        <v>60506062</v>
      </c>
      <c r="E67" s="9">
        <f>'[3]humbjet sipas distrik.'!$C$12</f>
        <v>50159413</v>
      </c>
      <c r="F67" s="9">
        <f>'[3]humbjet sipas distrik.'!$F$12</f>
        <v>8833970.3093436006</v>
      </c>
      <c r="G67" s="9">
        <f t="shared" si="16"/>
        <v>14.600140907110431</v>
      </c>
      <c r="H67" s="9">
        <f>'[3]humbjet sipas distrik.'!$H$12</f>
        <v>1512678.6906563994</v>
      </c>
      <c r="I67" s="9">
        <f t="shared" si="17"/>
        <v>2.5000448560945832</v>
      </c>
      <c r="J67" s="9">
        <f t="shared" si="18"/>
        <v>10346649</v>
      </c>
      <c r="K67" s="9">
        <f t="shared" si="19"/>
        <v>17.100185763205015</v>
      </c>
      <c r="P67" s="10"/>
      <c r="Q67" s="10"/>
      <c r="R67" s="10"/>
      <c r="S67" s="11"/>
      <c r="T67" s="12"/>
      <c r="U67" s="11"/>
      <c r="V67" s="12"/>
      <c r="W67" s="11"/>
    </row>
    <row r="68" spans="2:23" ht="12" customHeight="1" x14ac:dyDescent="0.25">
      <c r="B68" s="7"/>
      <c r="C68" s="8" t="s">
        <v>14</v>
      </c>
      <c r="D68" s="9">
        <f>'[4]humbjet sipas distrik.'!$B$12</f>
        <v>54970698.000000007</v>
      </c>
      <c r="E68" s="9">
        <f>'[4]humbjet sipas distrik.'!$C$12</f>
        <v>44388195</v>
      </c>
      <c r="F68" s="9">
        <f>'[4]humbjet sipas distrik.'!$F$12</f>
        <v>7744528.8109161006</v>
      </c>
      <c r="G68" s="9">
        <f t="shared" si="16"/>
        <v>14.088467297461094</v>
      </c>
      <c r="H68" s="9">
        <f>'[4]humbjet sipas distrik.'!$H$12</f>
        <v>2837974.1890839068</v>
      </c>
      <c r="I68" s="9">
        <f t="shared" si="17"/>
        <v>5.1627035717900229</v>
      </c>
      <c r="J68" s="9">
        <f t="shared" si="18"/>
        <v>10582503.000000007</v>
      </c>
      <c r="K68" s="9">
        <f t="shared" si="19"/>
        <v>19.251170869251116</v>
      </c>
      <c r="P68" s="10"/>
      <c r="Q68" s="10"/>
      <c r="R68" s="10"/>
      <c r="S68" s="11"/>
      <c r="T68" s="12"/>
      <c r="U68" s="11"/>
      <c r="V68" s="12"/>
      <c r="W68" s="11"/>
    </row>
    <row r="69" spans="2:23" ht="12" customHeight="1" x14ac:dyDescent="0.25">
      <c r="B69" s="7"/>
      <c r="C69" s="8" t="s">
        <v>15</v>
      </c>
      <c r="D69" s="9">
        <f>'[5]humbjet sipas distrik.'!$B$12</f>
        <v>54704663.999999985</v>
      </c>
      <c r="E69" s="9">
        <f>'[5]humbjet sipas distrik.'!$C$12</f>
        <v>44909729</v>
      </c>
      <c r="F69" s="9">
        <f>'[5]humbjet sipas distrik.'!$F$12</f>
        <v>7013871.2790924059</v>
      </c>
      <c r="G69" s="9">
        <f t="shared" si="16"/>
        <v>12.82134056996019</v>
      </c>
      <c r="H69" s="9">
        <f>'[5]humbjet sipas distrik.'!$H$12</f>
        <v>2781063.7209075792</v>
      </c>
      <c r="I69" s="9">
        <f t="shared" si="17"/>
        <v>5.0837780868329245</v>
      </c>
      <c r="J69" s="9">
        <f t="shared" si="18"/>
        <v>9794934.9999999851</v>
      </c>
      <c r="K69" s="9">
        <f t="shared" si="19"/>
        <v>17.905118656793118</v>
      </c>
      <c r="P69" s="10"/>
      <c r="Q69" s="10"/>
      <c r="R69" s="10"/>
      <c r="S69" s="11"/>
      <c r="T69" s="12"/>
      <c r="U69" s="11"/>
      <c r="V69" s="12"/>
      <c r="W69" s="11"/>
    </row>
    <row r="70" spans="2:23" ht="12" customHeight="1" x14ac:dyDescent="0.25">
      <c r="B70" s="7"/>
      <c r="C70" s="8" t="s">
        <v>16</v>
      </c>
      <c r="D70" s="9">
        <f>'[6]humbjet sipas distrik.'!$B$12</f>
        <v>47341261</v>
      </c>
      <c r="E70" s="9">
        <f>'[6]humbjet sipas distrik.'!$C$12</f>
        <v>41919362</v>
      </c>
      <c r="F70" s="9">
        <f>'[6]humbjet sipas distrik.'!$F$12</f>
        <v>5126416.3657342196</v>
      </c>
      <c r="G70" s="9">
        <f t="shared" si="16"/>
        <v>10.828643465441742</v>
      </c>
      <c r="H70" s="9">
        <f>'[6]humbjet sipas distrik.'!$H$12</f>
        <v>295482.63426578045</v>
      </c>
      <c r="I70" s="9">
        <f t="shared" si="17"/>
        <v>0.62415454938088877</v>
      </c>
      <c r="J70" s="9">
        <f t="shared" si="18"/>
        <v>5421899</v>
      </c>
      <c r="K70" s="9">
        <f t="shared" si="19"/>
        <v>11.452798014822632</v>
      </c>
      <c r="P70" s="10"/>
      <c r="Q70" s="10"/>
      <c r="R70" s="10"/>
      <c r="S70" s="11"/>
      <c r="T70" s="12"/>
      <c r="U70" s="11"/>
      <c r="V70" s="12"/>
      <c r="W70" s="11"/>
    </row>
    <row r="71" spans="2:23" ht="12" customHeight="1" x14ac:dyDescent="0.25">
      <c r="B71" s="7"/>
      <c r="C71" s="8" t="s">
        <v>17</v>
      </c>
      <c r="D71" s="9">
        <f>'[7]humbjet sipas distrik.'!$B$12</f>
        <v>51735497.600000001</v>
      </c>
      <c r="E71" s="9">
        <f>'[7]humbjet sipas distrik.'!$C$12</f>
        <v>43042896</v>
      </c>
      <c r="F71" s="9">
        <f>'[7]humbjet sipas distrik.'!$F$12</f>
        <v>6068877.866454442</v>
      </c>
      <c r="G71" s="9">
        <f>F71/D71*100</f>
        <v>11.730587600368304</v>
      </c>
      <c r="H71" s="9">
        <f>'[7]humbjet sipas distrik.'!$H$12</f>
        <v>2623723.7335455595</v>
      </c>
      <c r="I71" s="9">
        <f>H71/D71*100</f>
        <v>5.0714187651798275</v>
      </c>
      <c r="J71" s="9">
        <f>F71+H71</f>
        <v>8692601.6000000015</v>
      </c>
      <c r="K71" s="9">
        <f>J71/D71*100</f>
        <v>16.802006365548134</v>
      </c>
      <c r="P71" s="10"/>
      <c r="Q71" s="10"/>
      <c r="R71" s="10"/>
      <c r="S71" s="11"/>
      <c r="T71" s="12"/>
      <c r="U71" s="11"/>
      <c r="V71" s="12"/>
      <c r="W71" s="11"/>
    </row>
    <row r="72" spans="2:23" ht="12" customHeight="1" x14ac:dyDescent="0.25">
      <c r="B72" s="7"/>
      <c r="C72" s="8" t="s">
        <v>18</v>
      </c>
      <c r="D72" s="9">
        <f>'[8]humbjet sipas distrik.'!$B$12</f>
        <v>52698741.399999999</v>
      </c>
      <c r="E72" s="9">
        <f>'[8]humbjet sipas distrik.'!$C$12</f>
        <v>47249165</v>
      </c>
      <c r="F72" s="9">
        <f>'[8]humbjet sipas distrik.'!$F$12</f>
        <v>4944728.4988078177</v>
      </c>
      <c r="G72" s="9">
        <f>F72/D72*100</f>
        <v>9.3830106136231528</v>
      </c>
      <c r="H72" s="9">
        <f>'[8]humbjet sipas distrik.'!$H$12</f>
        <v>504847.90119218081</v>
      </c>
      <c r="I72" s="9">
        <f>H72/D72*100</f>
        <v>0.95798853593148781</v>
      </c>
      <c r="J72" s="9">
        <f>F72+H72</f>
        <v>5449576.3999999985</v>
      </c>
      <c r="K72" s="9">
        <f>J72/D72*100</f>
        <v>10.340999149554639</v>
      </c>
      <c r="P72" s="10"/>
      <c r="Q72" s="10"/>
      <c r="R72" s="10"/>
      <c r="S72" s="11"/>
      <c r="T72" s="12"/>
      <c r="U72" s="11"/>
      <c r="V72" s="12"/>
      <c r="W72" s="11"/>
    </row>
    <row r="73" spans="2:23" ht="12" customHeight="1" x14ac:dyDescent="0.25">
      <c r="B73" s="7"/>
      <c r="C73" s="8" t="s">
        <v>19</v>
      </c>
      <c r="D73" s="9">
        <f>'[9]humbjet sipas distrik.'!$B$12</f>
        <v>47594825.399999999</v>
      </c>
      <c r="E73" s="9">
        <f>'[9]humbjet sipas distrik.'!$C$12</f>
        <v>41190830</v>
      </c>
      <c r="F73" s="9">
        <f>'[9]humbjet sipas distrik.'!$F$12</f>
        <v>5577515.948245449</v>
      </c>
      <c r="G73" s="9">
        <f>F73/D73*100</f>
        <v>11.718744425198478</v>
      </c>
      <c r="H73" s="9">
        <f>'[9]humbjet sipas distrik.'!$H$12</f>
        <v>826479.45175454952</v>
      </c>
      <c r="I73" s="9">
        <f>H73/D73*100</f>
        <v>1.73649014322164</v>
      </c>
      <c r="J73" s="9">
        <f>F73+H73</f>
        <v>6403995.3999999985</v>
      </c>
      <c r="K73" s="9">
        <f>J73/D73*100</f>
        <v>13.455234568420119</v>
      </c>
      <c r="P73" s="10"/>
      <c r="Q73" s="10"/>
      <c r="R73" s="10"/>
      <c r="S73" s="11"/>
      <c r="T73" s="12"/>
      <c r="U73" s="11"/>
      <c r="V73" s="12"/>
      <c r="W73" s="11"/>
    </row>
    <row r="74" spans="2:23" ht="12" customHeight="1" x14ac:dyDescent="0.25">
      <c r="B74" s="7"/>
      <c r="C74" s="8" t="s">
        <v>20</v>
      </c>
      <c r="D74" s="9">
        <f>'[10]humbjet sipas distrik.'!$B$12</f>
        <v>53007895.399999999</v>
      </c>
      <c r="E74" s="9">
        <f>'[10]humbjet sipas distrik.'!$C$12</f>
        <v>44180251</v>
      </c>
      <c r="F74" s="9">
        <f>'[10]humbjet sipas distrik.'!$F$12</f>
        <v>6955368.0366362985</v>
      </c>
      <c r="G74" s="9">
        <f>F74/D74*100</f>
        <v>13.121381228495817</v>
      </c>
      <c r="H74" s="9">
        <f>'[10]humbjet sipas distrik.'!$H$12</f>
        <v>1872276.3633637</v>
      </c>
      <c r="I74" s="9">
        <f>H74/D74*100</f>
        <v>3.5320707400952576</v>
      </c>
      <c r="J74" s="9">
        <f>F74+H74</f>
        <v>8827644.3999999985</v>
      </c>
      <c r="K74" s="9">
        <f>J74/D74*100</f>
        <v>16.653451968591078</v>
      </c>
      <c r="P74" s="10"/>
      <c r="Q74" s="10"/>
      <c r="R74" s="10"/>
      <c r="S74" s="11"/>
      <c r="T74" s="12"/>
      <c r="U74" s="11"/>
      <c r="V74" s="12"/>
      <c r="W74" s="11"/>
    </row>
    <row r="75" spans="2:23" ht="12" customHeight="1" x14ac:dyDescent="0.25">
      <c r="B75" s="7"/>
      <c r="C75" s="8" t="s">
        <v>21</v>
      </c>
      <c r="D75" s="9">
        <f>'[11]humbjet sipas distrik.'!$B$12</f>
        <v>57213795</v>
      </c>
      <c r="E75" s="9">
        <f>'[11]humbjet sipas distrik.'!$C$12</f>
        <v>46027769</v>
      </c>
      <c r="F75" s="9">
        <f>'[11]humbjet sipas distrik.'!$F$12</f>
        <v>8077319.7366783004</v>
      </c>
      <c r="G75" s="9">
        <f t="shared" ref="G75:G82" si="20">F75/D75*100</f>
        <v>14.117783546220453</v>
      </c>
      <c r="H75" s="9">
        <f>'[11]humbjet sipas distrik.'!$H$12</f>
        <v>3108706.2633216996</v>
      </c>
      <c r="I75" s="9">
        <f t="shared" ref="I75:I82" si="21">H75/D75*100</f>
        <v>5.4334907574680189</v>
      </c>
      <c r="J75" s="9">
        <f t="shared" ref="J75:J82" si="22">F75+H75</f>
        <v>11186026</v>
      </c>
      <c r="K75" s="9">
        <f t="shared" ref="K75:K82" si="23">J75/D75*100</f>
        <v>19.551274303688473</v>
      </c>
      <c r="P75" s="10"/>
      <c r="Q75" s="10"/>
      <c r="R75" s="10"/>
      <c r="S75" s="11"/>
      <c r="T75" s="12"/>
      <c r="U75" s="11"/>
      <c r="V75" s="12"/>
      <c r="W75" s="11"/>
    </row>
    <row r="76" spans="2:23" ht="12" customHeight="1" x14ac:dyDescent="0.25">
      <c r="B76" s="7"/>
      <c r="C76" s="8" t="s">
        <v>22</v>
      </c>
      <c r="D76" s="9">
        <f>'[12]humbjet sipas distrik.'!$B$12</f>
        <v>76450827</v>
      </c>
      <c r="E76" s="9">
        <f>'[12]humbjet sipas distrik.'!$C$12</f>
        <v>56668345</v>
      </c>
      <c r="F76" s="9">
        <f>'[12]humbjet sipas distrik.'!$F$12</f>
        <v>12184081.866966397</v>
      </c>
      <c r="G76" s="9">
        <f t="shared" si="20"/>
        <v>15.937148550356946</v>
      </c>
      <c r="H76" s="9">
        <f>'[12]humbjet sipas distrik.'!$H$12</f>
        <v>7598400.1330336034</v>
      </c>
      <c r="I76" s="9">
        <f t="shared" si="21"/>
        <v>9.9389377868124349</v>
      </c>
      <c r="J76" s="9">
        <f t="shared" si="22"/>
        <v>19782482</v>
      </c>
      <c r="K76" s="9">
        <f t="shared" si="23"/>
        <v>25.876086337169379</v>
      </c>
      <c r="P76" s="10"/>
      <c r="Q76" s="10"/>
      <c r="R76" s="10"/>
      <c r="S76" s="11"/>
      <c r="T76" s="12"/>
      <c r="U76" s="11"/>
      <c r="V76" s="12"/>
      <c r="W76" s="11"/>
    </row>
    <row r="77" spans="2:23" ht="12" customHeight="1" x14ac:dyDescent="0.25">
      <c r="B77" s="7" t="s">
        <v>28</v>
      </c>
      <c r="C77" s="8" t="s">
        <v>11</v>
      </c>
      <c r="D77" s="9">
        <f>'[1]humbjet sipas distrik.'!$B$13</f>
        <v>46358588</v>
      </c>
      <c r="E77" s="9">
        <f>'[1]humbjet sipas distrik.'!$C$13</f>
        <v>39281284</v>
      </c>
      <c r="F77" s="9">
        <f>'[1]humbjet sipas distrik.'!$F$13</f>
        <v>6830561.9357540039</v>
      </c>
      <c r="G77" s="9">
        <f t="shared" si="20"/>
        <v>14.734188918251789</v>
      </c>
      <c r="H77" s="9">
        <f>'[1]humbjet sipas distrik.'!$H$13</f>
        <v>246742.06424599607</v>
      </c>
      <c r="I77" s="9">
        <f t="shared" si="21"/>
        <v>0.53224672038327836</v>
      </c>
      <c r="J77" s="9">
        <f t="shared" si="22"/>
        <v>7077304</v>
      </c>
      <c r="K77" s="9">
        <f t="shared" si="23"/>
        <v>15.266435638635068</v>
      </c>
    </row>
    <row r="78" spans="2:23" ht="12" customHeight="1" x14ac:dyDescent="0.25">
      <c r="B78" s="7"/>
      <c r="C78" s="8" t="s">
        <v>12</v>
      </c>
      <c r="D78" s="9">
        <f>'[2]humbjet sipas distrik.'!$B$13</f>
        <v>38580627</v>
      </c>
      <c r="E78" s="9">
        <f>'[2]humbjet sipas distrik.'!$C$13</f>
        <v>31435431</v>
      </c>
      <c r="F78" s="9">
        <f>'[2]humbjet sipas distrik.'!$F$13</f>
        <v>4825948.3283327995</v>
      </c>
      <c r="G78" s="9">
        <f t="shared" si="20"/>
        <v>12.508734832984439</v>
      </c>
      <c r="H78" s="9">
        <f>'[2]humbjet sipas distrik.'!$H$13</f>
        <v>2319247.6716672005</v>
      </c>
      <c r="I78" s="9">
        <f t="shared" si="21"/>
        <v>6.0114307413075494</v>
      </c>
      <c r="J78" s="9">
        <f t="shared" si="22"/>
        <v>7145196</v>
      </c>
      <c r="K78" s="9">
        <f t="shared" si="23"/>
        <v>18.520165574291987</v>
      </c>
    </row>
    <row r="79" spans="2:23" ht="12" customHeight="1" x14ac:dyDescent="0.25">
      <c r="B79" s="7"/>
      <c r="C79" s="8" t="s">
        <v>13</v>
      </c>
      <c r="D79" s="9">
        <f>'[3]humbjet sipas distrik.'!$B$13</f>
        <v>38675169</v>
      </c>
      <c r="E79" s="9">
        <f>'[3]humbjet sipas distrik.'!$C$13</f>
        <v>33515672</v>
      </c>
      <c r="F79" s="9">
        <f>'[3]humbjet sipas distrik.'!$F$13</f>
        <v>4703303.5953154992</v>
      </c>
      <c r="G79" s="9">
        <f t="shared" si="20"/>
        <v>12.161042128388628</v>
      </c>
      <c r="H79" s="9">
        <f>'[3]humbjet sipas distrik.'!$H$13</f>
        <v>456193.40468450077</v>
      </c>
      <c r="I79" s="9">
        <f t="shared" si="21"/>
        <v>1.1795511602922815</v>
      </c>
      <c r="J79" s="9">
        <f t="shared" si="22"/>
        <v>5159497</v>
      </c>
      <c r="K79" s="9">
        <f t="shared" si="23"/>
        <v>13.34059328868091</v>
      </c>
    </row>
    <row r="80" spans="2:23" ht="12" customHeight="1" x14ac:dyDescent="0.25">
      <c r="B80" s="7"/>
      <c r="C80" s="8" t="s">
        <v>14</v>
      </c>
      <c r="D80" s="9">
        <f>'[4]humbjet sipas distrik.'!$B$13</f>
        <v>36131436</v>
      </c>
      <c r="E80" s="9">
        <f>'[4]humbjet sipas distrik.'!$C$13</f>
        <v>31473394</v>
      </c>
      <c r="F80" s="9">
        <f>'[4]humbjet sipas distrik.'!$F$13</f>
        <v>4187553.5811716998</v>
      </c>
      <c r="G80" s="9">
        <f t="shared" si="20"/>
        <v>11.589778997911127</v>
      </c>
      <c r="H80" s="9">
        <f>'[4]humbjet sipas distrik.'!$H$13</f>
        <v>470488.4188283002</v>
      </c>
      <c r="I80" s="9">
        <f t="shared" si="21"/>
        <v>1.3021580953170535</v>
      </c>
      <c r="J80" s="9">
        <f t="shared" si="22"/>
        <v>4658042</v>
      </c>
      <c r="K80" s="9">
        <f t="shared" si="23"/>
        <v>12.891937093228179</v>
      </c>
    </row>
    <row r="81" spans="2:14" ht="12" customHeight="1" x14ac:dyDescent="0.25">
      <c r="B81" s="7"/>
      <c r="C81" s="8" t="s">
        <v>15</v>
      </c>
      <c r="D81" s="9">
        <f>'[5]humbjet sipas distrik.'!$B$13</f>
        <v>35320342</v>
      </c>
      <c r="E81" s="9">
        <f>'[5]humbjet sipas distrik.'!$C$13</f>
        <v>30962333</v>
      </c>
      <c r="F81" s="9">
        <f>'[5]humbjet sipas distrik.'!$F$13</f>
        <v>3723762.584191699</v>
      </c>
      <c r="G81" s="9">
        <f t="shared" si="20"/>
        <v>10.542827088683623</v>
      </c>
      <c r="H81" s="9">
        <f>'[5]humbjet sipas distrik.'!$H$13</f>
        <v>634246.41580830095</v>
      </c>
      <c r="I81" s="9">
        <f t="shared" si="21"/>
        <v>1.7956972664882491</v>
      </c>
      <c r="J81" s="9">
        <f t="shared" si="22"/>
        <v>4358009</v>
      </c>
      <c r="K81" s="9">
        <f t="shared" si="23"/>
        <v>12.338524355171872</v>
      </c>
    </row>
    <row r="82" spans="2:14" ht="12" customHeight="1" x14ac:dyDescent="0.25">
      <c r="B82" s="7"/>
      <c r="C82" s="8" t="s">
        <v>16</v>
      </c>
      <c r="D82" s="9">
        <f>'[6]humbjet sipas distrik.'!$B$13</f>
        <v>31396892</v>
      </c>
      <c r="E82" s="9">
        <f>'[6]humbjet sipas distrik.'!$C$13</f>
        <v>28665254</v>
      </c>
      <c r="F82" s="9">
        <f>'[6]humbjet sipas distrik.'!$F$13</f>
        <v>2570395.5397829213</v>
      </c>
      <c r="G82" s="9">
        <f t="shared" si="20"/>
        <v>8.1867833917539397</v>
      </c>
      <c r="H82" s="9">
        <f>'[6]humbjet sipas distrik.'!$H$13</f>
        <v>161242.46021707868</v>
      </c>
      <c r="I82" s="9">
        <f t="shared" si="21"/>
        <v>0.51356185260973819</v>
      </c>
      <c r="J82" s="9">
        <f t="shared" si="22"/>
        <v>2731638</v>
      </c>
      <c r="K82" s="9">
        <f t="shared" si="23"/>
        <v>8.7003452443636782</v>
      </c>
    </row>
    <row r="83" spans="2:14" ht="12" customHeight="1" x14ac:dyDescent="0.25">
      <c r="B83" s="7"/>
      <c r="C83" s="8" t="s">
        <v>17</v>
      </c>
      <c r="D83" s="9">
        <f>'[7]humbjet sipas distrik.'!$B$13</f>
        <v>34599091.600000001</v>
      </c>
      <c r="E83" s="9">
        <f>'[7]humbjet sipas distrik.'!$C$13</f>
        <v>31185992</v>
      </c>
      <c r="F83" s="9">
        <f>'[7]humbjet sipas distrik.'!$F$13</f>
        <v>3066337.075451639</v>
      </c>
      <c r="G83" s="9">
        <f>F83/D83*100</f>
        <v>8.8624785612915886</v>
      </c>
      <c r="H83" s="9">
        <f>'[7]humbjet sipas distrik.'!$H$13</f>
        <v>346762.52454836247</v>
      </c>
      <c r="I83" s="9">
        <f>H83/D83*100</f>
        <v>1.0022301410605892</v>
      </c>
      <c r="J83" s="9">
        <f>F83+H83</f>
        <v>3413099.6000000015</v>
      </c>
      <c r="K83" s="9">
        <f>J83/D83*100</f>
        <v>9.8647087023521784</v>
      </c>
    </row>
    <row r="84" spans="2:14" ht="12" customHeight="1" x14ac:dyDescent="0.25">
      <c r="B84" s="7"/>
      <c r="C84" s="8" t="s">
        <v>18</v>
      </c>
      <c r="D84" s="9">
        <f>'[8]humbjet sipas distrik.'!$B$13</f>
        <v>35166689.200000003</v>
      </c>
      <c r="E84" s="9">
        <f>'[8]humbjet sipas distrik.'!$C$13</f>
        <v>32372091</v>
      </c>
      <c r="F84" s="9">
        <f>'[8]humbjet sipas distrik.'!$F$13</f>
        <v>2630721.8285205825</v>
      </c>
      <c r="G84" s="9">
        <f>F84/D84*100</f>
        <v>7.4807207853976267</v>
      </c>
      <c r="H84" s="9">
        <f>'[8]humbjet sipas distrik.'!$H$13</f>
        <v>163876.37147942046</v>
      </c>
      <c r="I84" s="9">
        <f>H84/D84*100</f>
        <v>0.4659988620123513</v>
      </c>
      <c r="J84" s="9">
        <f>F84+H84</f>
        <v>2794598.200000003</v>
      </c>
      <c r="K84" s="9">
        <f>J84/D84*100</f>
        <v>7.9467196474099779</v>
      </c>
    </row>
    <row r="85" spans="2:14" ht="12" customHeight="1" x14ac:dyDescent="0.25">
      <c r="B85" s="7"/>
      <c r="C85" s="8" t="s">
        <v>19</v>
      </c>
      <c r="D85" s="9">
        <f>'[9]humbjet sipas distrik.'!$B$13</f>
        <v>31224300</v>
      </c>
      <c r="E85" s="9">
        <f>'[9]humbjet sipas distrik.'!$C$13</f>
        <v>27737601</v>
      </c>
      <c r="F85" s="9">
        <f>'[9]humbjet sipas distrik.'!$F$13</f>
        <v>3144637.8092931975</v>
      </c>
      <c r="G85" s="9">
        <f>F85/D85*100</f>
        <v>10.071123481689574</v>
      </c>
      <c r="H85" s="9">
        <f>'[9]humbjet sipas distrik.'!$H$13</f>
        <v>342061.19070680253</v>
      </c>
      <c r="I85" s="9">
        <f>H85/D85*100</f>
        <v>1.095496746786325</v>
      </c>
      <c r="J85" s="9">
        <f>F85+H85</f>
        <v>3486699</v>
      </c>
      <c r="K85" s="9">
        <f>J85/D85*100</f>
        <v>11.1666202284759</v>
      </c>
    </row>
    <row r="86" spans="2:14" ht="12" customHeight="1" x14ac:dyDescent="0.25">
      <c r="B86" s="7"/>
      <c r="C86" s="8" t="s">
        <v>20</v>
      </c>
      <c r="D86" s="9">
        <f>'[10]humbjet sipas distrik.'!$B$13</f>
        <v>34405904.200000003</v>
      </c>
      <c r="E86" s="9">
        <f>'[10]humbjet sipas distrik.'!$C$13</f>
        <v>30036279</v>
      </c>
      <c r="F86" s="9">
        <f>'[10]humbjet sipas distrik.'!$F$13</f>
        <v>3851194.9110773001</v>
      </c>
      <c r="G86" s="9">
        <f>F86/D86*100</f>
        <v>11.193412876727418</v>
      </c>
      <c r="H86" s="9">
        <f>'[10]humbjet sipas distrik.'!$H$13</f>
        <v>518430.28892270289</v>
      </c>
      <c r="I86" s="9">
        <f>H86/D86*100</f>
        <v>1.5068061746294779</v>
      </c>
      <c r="J86" s="9">
        <f>F86+H86</f>
        <v>4369625.200000003</v>
      </c>
      <c r="K86" s="9">
        <f>J86/D86*100</f>
        <v>12.700219051356894</v>
      </c>
    </row>
    <row r="87" spans="2:14" ht="12" customHeight="1" x14ac:dyDescent="0.25">
      <c r="B87" s="7"/>
      <c r="C87" s="8" t="s">
        <v>21</v>
      </c>
      <c r="D87" s="9">
        <f>'[11]humbjet sipas distrik.'!$B$13</f>
        <v>35934418</v>
      </c>
      <c r="E87" s="9">
        <f>'[11]humbjet sipas distrik.'!$C$13</f>
        <v>30963930</v>
      </c>
      <c r="F87" s="9">
        <f>'[11]humbjet sipas distrik.'!$F$13</f>
        <v>4253634.9235964511</v>
      </c>
      <c r="G87" s="9">
        <f t="shared" ref="G87:G88" si="24">F87/D87*100</f>
        <v>11.837216686232265</v>
      </c>
      <c r="H87" s="9">
        <f>'[11]humbjet sipas distrik.'!$H$13</f>
        <v>716853.07640354894</v>
      </c>
      <c r="I87" s="9">
        <f t="shared" ref="I87:I88" si="25">H87/D87*100</f>
        <v>1.9948926859022706</v>
      </c>
      <c r="J87" s="9">
        <f t="shared" ref="J87:J88" si="26">F87+H87</f>
        <v>4970488</v>
      </c>
      <c r="K87" s="9">
        <f t="shared" ref="K87:K88" si="27">J87/D87*100</f>
        <v>13.832109372134537</v>
      </c>
    </row>
    <row r="88" spans="2:14" ht="12" customHeight="1" x14ac:dyDescent="0.25">
      <c r="B88" s="7"/>
      <c r="C88" s="8" t="s">
        <v>22</v>
      </c>
      <c r="D88" s="9">
        <f>'[12]humbjet sipas distrik.'!$B$13</f>
        <v>49534599</v>
      </c>
      <c r="E88" s="9">
        <f>'[12]humbjet sipas distrik.'!$C$13</f>
        <v>39106456</v>
      </c>
      <c r="F88" s="9">
        <f>'[12]humbjet sipas distrik.'!$F$13</f>
        <v>7263450.5118858032</v>
      </c>
      <c r="G88" s="9">
        <f t="shared" si="24"/>
        <v>14.663388133788674</v>
      </c>
      <c r="H88" s="9">
        <f>'[12]humbjet sipas distrik.'!$H$13</f>
        <v>3164692.4881141968</v>
      </c>
      <c r="I88" s="9">
        <f t="shared" si="25"/>
        <v>6.3888525434801569</v>
      </c>
      <c r="J88" s="9">
        <f t="shared" si="26"/>
        <v>10428143</v>
      </c>
      <c r="K88" s="9">
        <f t="shared" si="27"/>
        <v>21.052240677268834</v>
      </c>
    </row>
    <row r="89" spans="2:14" ht="12" customHeight="1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</sheetData>
  <mergeCells count="13">
    <mergeCell ref="B77:B88"/>
    <mergeCell ref="B5:B16"/>
    <mergeCell ref="B17:B28"/>
    <mergeCell ref="B29:B40"/>
    <mergeCell ref="B41:B52"/>
    <mergeCell ref="B53:B64"/>
    <mergeCell ref="B65:B76"/>
    <mergeCell ref="B2:K2"/>
    <mergeCell ref="B3:B4"/>
    <mergeCell ref="C3:C4"/>
    <mergeCell ref="F3:G3"/>
    <mergeCell ref="H3:I3"/>
    <mergeCell ref="J3:K3"/>
  </mergeCells>
  <pageMargins left="0.7" right="0.7" top="0.75" bottom="0.75" header="0.3" footer="0.3"/>
  <pageSetup paperSize="9" scale="53" orientation="landscape" horizontalDpi="300" verticalDpi="300" r:id="rId1"/>
  <rowBreaks count="1" manualBreakCount="1">
    <brk id="63" max="4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Realizimet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2020-12-14T10:10:25Z</dcterms:created>
  <dcterms:modified xsi:type="dcterms:W3CDTF">2020-12-14T10:10:35Z</dcterms:modified>
</cp:coreProperties>
</file>